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showInkAnnotation="0" updateLinks="never" codeName="ThisWorkbook" defaultThemeVersion="124226"/>
  <mc:AlternateContent xmlns:mc="http://schemas.openxmlformats.org/markup-compatibility/2006">
    <mc:Choice Requires="x15">
      <x15ac:absPath xmlns:x15ac="http://schemas.microsoft.com/office/spreadsheetml/2010/11/ac" url="C:\Users\cydne\Desktop\GPG PEACH\"/>
    </mc:Choice>
  </mc:AlternateContent>
  <xr:revisionPtr revIDLastSave="0" documentId="13_ncr:1_{C412029E-F405-4079-8C59-67C0C444BD68}" xr6:coauthVersionLast="45" xr6:coauthVersionMax="45" xr10:uidLastSave="{00000000-0000-0000-0000-000000000000}"/>
  <bookViews>
    <workbookView xWindow="-108" yWindow="-108" windowWidth="23256" windowHeight="12576" tabRatio="630" xr2:uid="{00000000-000D-0000-FFFF-FFFF00000000}"/>
  </bookViews>
  <sheets>
    <sheet name="1. Instructions" sheetId="20" r:id="rId1"/>
    <sheet name="2. PEACH" sheetId="14" r:id="rId2"/>
    <sheet name="3. Dashboard" sheetId="10" r:id="rId3"/>
  </sheets>
  <externalReferences>
    <externalReference r:id="rId4"/>
    <externalReference r:id="rId5"/>
  </externalReferences>
  <definedNames>
    <definedName name="ACCOUNTING">'2. PEACH'!$A$43:$H$43</definedName>
    <definedName name="ART">'2. PEACH'!$A$53:$H$53</definedName>
    <definedName name="ASSISTANT_DIRECTORS">'2. PEACH'!$A$62:$H$62</definedName>
    <definedName name="BLANKYESNO" localSheetId="0">'[1]Best Practices'!$AA$1:$AA$3</definedName>
    <definedName name="BLANKYESNO">#REF!</definedName>
    <definedName name="CAMERA">'2. PEACH'!$A$73:$H$73</definedName>
    <definedName name="CATERING">'2. PEACH'!$A$83:$H$83</definedName>
    <definedName name="CONSTRUCTION">'2. PEACH'!$A$97:$H$97</definedName>
    <definedName name="COSTUME_WARDROBE">'2. PEACH'!$A$111:$H$111</definedName>
    <definedName name="CRAFT_SERVICE">'2. PEACH'!$A$123:$H$123</definedName>
    <definedName name="ELECTRIC">'2. PEACH'!$A$137:$H$137</definedName>
    <definedName name="EMA">'2. PEACH'!$A$261</definedName>
    <definedName name="GREENS">'2. PEACH'!$A$148:$H$148</definedName>
    <definedName name="GRIP">'2. PEACH'!$A$158:$H$158</definedName>
    <definedName name="HAIR">'2. PEACH'!$A$167:$H$167</definedName>
    <definedName name="LOCATION">'2. PEACH'!$A$176:$H$176</definedName>
    <definedName name="MAKE_UP">'2. PEACH'!$A$188:$H$188</definedName>
    <definedName name="_xlnm.Print_Area" localSheetId="1">'2. PEACH'!$A$1:$W$274</definedName>
    <definedName name="_xlnm.Print_Area" localSheetId="2">'3. Dashboard'!$A$23:$G$90</definedName>
    <definedName name="PRODUCTION">'2. PEACH'!$A$21:$H$21</definedName>
    <definedName name="PROPS">'2. PEACH'!$A$198:$H$198</definedName>
    <definedName name="SET_DECORATION">'2. PEACH'!$A$208:$H$208</definedName>
    <definedName name="SOUND">'2. PEACH'!$A$229:$H$229</definedName>
    <definedName name="SPECIAL_EFFECTS">'2. PEACH'!$A$218:$H$218</definedName>
    <definedName name="TRANSPORTATION">'2. PEACH'!$A$239:$H$239</definedName>
    <definedName name="YESNO">#REF!</definedName>
    <definedName name="YesNo1">[2]Sheet1!$A$1:$A$2</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10" l="1"/>
  <c r="F20" i="10"/>
  <c r="F19" i="10"/>
  <c r="F18" i="10"/>
  <c r="F17" i="10"/>
  <c r="F16" i="10"/>
  <c r="F15" i="10"/>
  <c r="F14" i="10"/>
  <c r="F13" i="10"/>
  <c r="F12" i="10"/>
  <c r="F11" i="10"/>
  <c r="F10" i="10"/>
  <c r="F9" i="10"/>
  <c r="F8" i="10"/>
  <c r="F7" i="10"/>
  <c r="F6" i="10"/>
  <c r="F5" i="10"/>
  <c r="F4" i="10"/>
  <c r="F3" i="10"/>
  <c r="F2" i="10"/>
  <c r="E21" i="10"/>
  <c r="E20" i="10"/>
  <c r="E19" i="10"/>
  <c r="E18" i="10"/>
  <c r="E17" i="10"/>
  <c r="E16" i="10"/>
  <c r="E15" i="10"/>
  <c r="E14" i="10"/>
  <c r="E13" i="10"/>
  <c r="E12" i="10"/>
  <c r="E11" i="10"/>
  <c r="E10" i="10"/>
  <c r="E9" i="10"/>
  <c r="E8" i="10"/>
  <c r="E7" i="10"/>
  <c r="E6" i="10"/>
  <c r="E5" i="10"/>
  <c r="E4" i="10"/>
  <c r="E3" i="10"/>
  <c r="E2" i="10"/>
  <c r="D21" i="10"/>
  <c r="G21" i="10" s="1"/>
  <c r="D20" i="10"/>
  <c r="G20" i="10" s="1"/>
  <c r="D19" i="10"/>
  <c r="D18" i="10"/>
  <c r="D17" i="10"/>
  <c r="G17" i="10" s="1"/>
  <c r="D16" i="10"/>
  <c r="G16" i="10" s="1"/>
  <c r="D15" i="10"/>
  <c r="D14" i="10"/>
  <c r="D13" i="10"/>
  <c r="G13" i="10" s="1"/>
  <c r="D12" i="10"/>
  <c r="G12" i="10" s="1"/>
  <c r="D11" i="10"/>
  <c r="G11" i="10" s="1"/>
  <c r="D10" i="10"/>
  <c r="D9" i="10"/>
  <c r="G9" i="10" s="1"/>
  <c r="D8" i="10"/>
  <c r="G8" i="10" s="1"/>
  <c r="D7" i="10"/>
  <c r="D6" i="10"/>
  <c r="G6" i="10" s="1"/>
  <c r="D5" i="10"/>
  <c r="G5" i="10" s="1"/>
  <c r="D4" i="10"/>
  <c r="G4" i="10" s="1"/>
  <c r="D3" i="10"/>
  <c r="D2" i="10"/>
  <c r="N46" i="14"/>
  <c r="N47" i="14"/>
  <c r="N48" i="14"/>
  <c r="M46" i="14"/>
  <c r="M47" i="14"/>
  <c r="M48" i="14"/>
  <c r="G19" i="10" l="1"/>
  <c r="G14" i="10"/>
  <c r="G15" i="10"/>
  <c r="G10" i="10"/>
  <c r="G18" i="10"/>
  <c r="G7" i="10"/>
  <c r="D22" i="10"/>
  <c r="G2" i="10"/>
  <c r="E22" i="10"/>
  <c r="F22" i="10"/>
  <c r="G3" i="10"/>
  <c r="C251" i="14"/>
  <c r="H22" i="10" l="1"/>
  <c r="B34" i="10" s="1"/>
  <c r="G22" i="10"/>
  <c r="C88" i="10"/>
  <c r="C87" i="10"/>
  <c r="C86" i="10"/>
  <c r="C85" i="10"/>
  <c r="C84" i="10"/>
  <c r="C83" i="10"/>
  <c r="C82" i="10"/>
  <c r="C81" i="10"/>
  <c r="C80" i="10"/>
  <c r="C79" i="10"/>
  <c r="C78" i="10"/>
  <c r="C77" i="10"/>
  <c r="C76" i="10"/>
  <c r="C75" i="10"/>
  <c r="C74" i="10"/>
  <c r="C73" i="10"/>
  <c r="C72" i="10"/>
  <c r="C71" i="10"/>
  <c r="C70" i="10"/>
  <c r="C79" i="14" l="1"/>
  <c r="C49" i="14"/>
  <c r="C39" i="14"/>
  <c r="C235" i="14" l="1"/>
  <c r="C184" i="14"/>
  <c r="C144" i="14"/>
  <c r="C69" i="14"/>
  <c r="G241" i="14"/>
  <c r="E241" i="14"/>
  <c r="G233" i="14"/>
  <c r="E233" i="14"/>
  <c r="C93" i="14"/>
  <c r="C58" i="14"/>
  <c r="G67" i="14"/>
  <c r="E67" i="14"/>
  <c r="G46" i="14"/>
  <c r="G47" i="14"/>
  <c r="E46" i="14"/>
  <c r="E47" i="14"/>
  <c r="G32" i="14"/>
  <c r="G33" i="14"/>
  <c r="E32" i="14"/>
  <c r="E33" i="14"/>
  <c r="F35" i="10" l="1"/>
  <c r="C69" i="10" l="1"/>
  <c r="E75" i="10"/>
  <c r="E82" i="10"/>
  <c r="M139" i="14" l="1"/>
  <c r="E178" i="14"/>
  <c r="G178" i="14"/>
  <c r="M99" i="14"/>
  <c r="N99" i="14"/>
  <c r="E179" i="14"/>
  <c r="G179" i="14"/>
  <c r="M100" i="14"/>
  <c r="N100" i="14"/>
  <c r="E180" i="14"/>
  <c r="G180" i="14"/>
  <c r="M101" i="14"/>
  <c r="N101" i="14"/>
  <c r="E181" i="14"/>
  <c r="G181" i="14"/>
  <c r="M104" i="14"/>
  <c r="N104" i="14"/>
  <c r="E182" i="14"/>
  <c r="G182" i="14"/>
  <c r="M105" i="14"/>
  <c r="N105" i="14"/>
  <c r="F31" i="10"/>
  <c r="D31" i="10"/>
  <c r="D30" i="10"/>
  <c r="F28" i="10"/>
  <c r="F29" i="10"/>
  <c r="F30" i="10"/>
  <c r="F27" i="10"/>
  <c r="D29" i="10"/>
  <c r="D28" i="10"/>
  <c r="D27" i="10"/>
  <c r="E184" i="14" l="1"/>
  <c r="M107" i="14"/>
  <c r="G184" i="14"/>
  <c r="N107" i="14"/>
  <c r="G38" i="14"/>
  <c r="E38" i="14"/>
  <c r="E242" i="14"/>
  <c r="E244" i="14"/>
  <c r="E245" i="14"/>
  <c r="E246" i="14"/>
  <c r="E247" i="14"/>
  <c r="E248" i="14"/>
  <c r="E249" i="14"/>
  <c r="E243" i="14"/>
  <c r="E232" i="14"/>
  <c r="E231" i="14"/>
  <c r="E223" i="14"/>
  <c r="E222" i="14"/>
  <c r="E221" i="14"/>
  <c r="E220" i="14"/>
  <c r="E212" i="14"/>
  <c r="E211" i="14"/>
  <c r="E210" i="14"/>
  <c r="E202" i="14"/>
  <c r="E201" i="14"/>
  <c r="E200" i="14"/>
  <c r="E192" i="14"/>
  <c r="E191" i="14"/>
  <c r="E190" i="14"/>
  <c r="E105" i="14"/>
  <c r="E104" i="14"/>
  <c r="E103" i="14"/>
  <c r="E102" i="14"/>
  <c r="E101" i="14"/>
  <c r="E100" i="14"/>
  <c r="E99" i="14"/>
  <c r="E170" i="14"/>
  <c r="E169" i="14"/>
  <c r="E161" i="14"/>
  <c r="E160" i="14"/>
  <c r="E152" i="14"/>
  <c r="E151" i="14"/>
  <c r="E150" i="14"/>
  <c r="E142" i="14"/>
  <c r="E141" i="14"/>
  <c r="E140" i="14"/>
  <c r="E139" i="14"/>
  <c r="E131" i="14"/>
  <c r="E130" i="14"/>
  <c r="E129" i="14"/>
  <c r="E128" i="14"/>
  <c r="E127" i="14"/>
  <c r="E126" i="14"/>
  <c r="E125" i="14"/>
  <c r="E116" i="14"/>
  <c r="E115" i="14"/>
  <c r="E114" i="14"/>
  <c r="E113" i="14"/>
  <c r="E91" i="14"/>
  <c r="E90" i="14"/>
  <c r="E89" i="14"/>
  <c r="E88" i="14"/>
  <c r="E87" i="14"/>
  <c r="E86" i="14"/>
  <c r="E85" i="14"/>
  <c r="E77" i="14"/>
  <c r="E76" i="14"/>
  <c r="E75" i="14"/>
  <c r="E66" i="14"/>
  <c r="E65" i="14"/>
  <c r="E64" i="14"/>
  <c r="E56" i="14"/>
  <c r="E55" i="14"/>
  <c r="E45" i="14"/>
  <c r="E49" i="14" s="1"/>
  <c r="E25" i="14"/>
  <c r="E26" i="14"/>
  <c r="E27" i="14"/>
  <c r="E28" i="14"/>
  <c r="E29" i="14"/>
  <c r="E30" i="14"/>
  <c r="E31" i="14"/>
  <c r="E34" i="14"/>
  <c r="E35" i="14"/>
  <c r="E36" i="14"/>
  <c r="E37" i="14"/>
  <c r="E24" i="14"/>
  <c r="E88" i="10"/>
  <c r="E87" i="10"/>
  <c r="E86" i="10"/>
  <c r="E85" i="10"/>
  <c r="E84" i="10"/>
  <c r="E83" i="10"/>
  <c r="E81" i="10"/>
  <c r="E80" i="10"/>
  <c r="E79" i="10"/>
  <c r="E78" i="10"/>
  <c r="E77" i="10"/>
  <c r="E76" i="10"/>
  <c r="E74" i="10"/>
  <c r="E73" i="10"/>
  <c r="E72" i="10"/>
  <c r="E71" i="10"/>
  <c r="E70" i="10"/>
  <c r="E69" i="10"/>
  <c r="E235" i="14" l="1"/>
  <c r="E251" i="14"/>
  <c r="E69" i="14"/>
  <c r="E58" i="14"/>
  <c r="O107" i="14"/>
  <c r="E39" i="14"/>
  <c r="E172" i="14"/>
  <c r="E118" i="14"/>
  <c r="E154" i="14"/>
  <c r="E107" i="14"/>
  <c r="E225" i="14"/>
  <c r="E214" i="14"/>
  <c r="E163" i="14"/>
  <c r="E204" i="14"/>
  <c r="E194" i="14"/>
  <c r="E93" i="14"/>
  <c r="E133" i="14"/>
  <c r="E144" i="14"/>
  <c r="E79" i="14"/>
  <c r="D256" i="14" l="1"/>
  <c r="F33" i="10" s="1"/>
  <c r="N242" i="14"/>
  <c r="M242" i="14"/>
  <c r="N249" i="14"/>
  <c r="M249" i="14"/>
  <c r="N248" i="14"/>
  <c r="M248" i="14"/>
  <c r="N247" i="14"/>
  <c r="M247" i="14"/>
  <c r="N246" i="14"/>
  <c r="M246" i="14"/>
  <c r="N245" i="14"/>
  <c r="M245" i="14"/>
  <c r="N244" i="14"/>
  <c r="M244" i="14"/>
  <c r="N243" i="14"/>
  <c r="M243" i="14"/>
  <c r="N232" i="14"/>
  <c r="M232" i="14"/>
  <c r="N231" i="14"/>
  <c r="M231" i="14"/>
  <c r="N223" i="14"/>
  <c r="M223" i="14"/>
  <c r="N222" i="14"/>
  <c r="M222" i="14"/>
  <c r="N221" i="14"/>
  <c r="M221" i="14"/>
  <c r="N220" i="14"/>
  <c r="M220" i="14"/>
  <c r="N212" i="14"/>
  <c r="M212" i="14"/>
  <c r="N211" i="14"/>
  <c r="M211" i="14"/>
  <c r="N210" i="14"/>
  <c r="M210" i="14"/>
  <c r="N202" i="14"/>
  <c r="M202" i="14"/>
  <c r="N201" i="14"/>
  <c r="M201" i="14"/>
  <c r="N200" i="14"/>
  <c r="M200" i="14"/>
  <c r="N192" i="14"/>
  <c r="M192" i="14"/>
  <c r="N191" i="14"/>
  <c r="M191" i="14"/>
  <c r="N190" i="14"/>
  <c r="M190" i="14"/>
  <c r="N185" i="14"/>
  <c r="M185" i="14"/>
  <c r="N184" i="14"/>
  <c r="M184" i="14"/>
  <c r="N182" i="14"/>
  <c r="M182" i="14"/>
  <c r="N181" i="14"/>
  <c r="M181" i="14"/>
  <c r="N180" i="14"/>
  <c r="M180" i="14"/>
  <c r="N179" i="14"/>
  <c r="M179" i="14"/>
  <c r="N178" i="14"/>
  <c r="M178" i="14"/>
  <c r="N170" i="14"/>
  <c r="M170" i="14"/>
  <c r="N169" i="14"/>
  <c r="M169" i="14"/>
  <c r="N161" i="14"/>
  <c r="M161" i="14"/>
  <c r="N160" i="14"/>
  <c r="M160" i="14"/>
  <c r="N152" i="14"/>
  <c r="M152" i="14"/>
  <c r="N151" i="14"/>
  <c r="M151" i="14"/>
  <c r="N150" i="14"/>
  <c r="M150" i="14"/>
  <c r="N142" i="14"/>
  <c r="M142" i="14"/>
  <c r="N141" i="14"/>
  <c r="M141" i="14"/>
  <c r="N140" i="14"/>
  <c r="M140" i="14"/>
  <c r="N139" i="14"/>
  <c r="N131" i="14"/>
  <c r="M131" i="14"/>
  <c r="N130" i="14"/>
  <c r="M130" i="14"/>
  <c r="N129" i="14"/>
  <c r="M129" i="14"/>
  <c r="N128" i="14"/>
  <c r="M128" i="14"/>
  <c r="N127" i="14"/>
  <c r="M127" i="14"/>
  <c r="N126" i="14"/>
  <c r="M126" i="14"/>
  <c r="N125" i="14"/>
  <c r="M125" i="14"/>
  <c r="N116" i="14"/>
  <c r="M116" i="14"/>
  <c r="N115" i="14"/>
  <c r="M115" i="14"/>
  <c r="N114" i="14"/>
  <c r="M114" i="14"/>
  <c r="N113" i="14"/>
  <c r="M113" i="14"/>
  <c r="N91" i="14"/>
  <c r="M91" i="14"/>
  <c r="N90" i="14"/>
  <c r="M90" i="14"/>
  <c r="N89" i="14"/>
  <c r="M89" i="14"/>
  <c r="N88" i="14"/>
  <c r="M88" i="14"/>
  <c r="N87" i="14"/>
  <c r="M87" i="14"/>
  <c r="N86" i="14"/>
  <c r="M86" i="14"/>
  <c r="N85" i="14"/>
  <c r="M85" i="14"/>
  <c r="N77" i="14"/>
  <c r="M77" i="14"/>
  <c r="N76" i="14"/>
  <c r="M76" i="14"/>
  <c r="N75" i="14"/>
  <c r="M75" i="14"/>
  <c r="N66" i="14"/>
  <c r="M66" i="14"/>
  <c r="N65" i="14"/>
  <c r="M65" i="14"/>
  <c r="N64" i="14"/>
  <c r="M64" i="14"/>
  <c r="N56" i="14"/>
  <c r="M56" i="14"/>
  <c r="N55" i="14"/>
  <c r="M55" i="14"/>
  <c r="N45" i="14"/>
  <c r="N49" i="14" s="1"/>
  <c r="M45" i="14"/>
  <c r="M49" i="14" s="1"/>
  <c r="N24" i="14"/>
  <c r="N25" i="14"/>
  <c r="N26" i="14"/>
  <c r="N27" i="14"/>
  <c r="N28" i="14"/>
  <c r="N29" i="14"/>
  <c r="N30" i="14"/>
  <c r="N31" i="14"/>
  <c r="N34" i="14"/>
  <c r="N35" i="14"/>
  <c r="N36" i="14"/>
  <c r="N37" i="14"/>
  <c r="N38" i="14"/>
  <c r="M25" i="14"/>
  <c r="M26" i="14"/>
  <c r="M27" i="14"/>
  <c r="M28" i="14"/>
  <c r="M29" i="14"/>
  <c r="M30" i="14"/>
  <c r="M31" i="14"/>
  <c r="M34" i="14"/>
  <c r="M35" i="14"/>
  <c r="M36" i="14"/>
  <c r="M37" i="14"/>
  <c r="M24" i="14"/>
  <c r="M38" i="14"/>
  <c r="G244" i="14"/>
  <c r="G245" i="14"/>
  <c r="G246" i="14"/>
  <c r="G247" i="14"/>
  <c r="G248" i="14"/>
  <c r="G249" i="14"/>
  <c r="G242" i="14"/>
  <c r="G243" i="14"/>
  <c r="G232" i="14"/>
  <c r="G231" i="14"/>
  <c r="G223" i="14"/>
  <c r="G222" i="14"/>
  <c r="G221" i="14"/>
  <c r="G220" i="14"/>
  <c r="G212" i="14"/>
  <c r="G211" i="14"/>
  <c r="G210" i="14"/>
  <c r="G202" i="14"/>
  <c r="G201" i="14"/>
  <c r="G200" i="14"/>
  <c r="G192" i="14"/>
  <c r="G191" i="14"/>
  <c r="G190" i="14"/>
  <c r="G105" i="14"/>
  <c r="G104" i="14"/>
  <c r="G103" i="14"/>
  <c r="G102" i="14"/>
  <c r="G101" i="14"/>
  <c r="G100" i="14"/>
  <c r="G99" i="14"/>
  <c r="G170" i="14"/>
  <c r="G169" i="14"/>
  <c r="G161" i="14"/>
  <c r="G160" i="14"/>
  <c r="G152" i="14"/>
  <c r="G151" i="14"/>
  <c r="G150" i="14"/>
  <c r="G142" i="14"/>
  <c r="G141" i="14"/>
  <c r="G140" i="14"/>
  <c r="G139" i="14"/>
  <c r="G131" i="14"/>
  <c r="G130" i="14"/>
  <c r="G129" i="14"/>
  <c r="G128" i="14"/>
  <c r="G127" i="14"/>
  <c r="G126" i="14"/>
  <c r="G125" i="14"/>
  <c r="G116" i="14"/>
  <c r="G115" i="14"/>
  <c r="G114" i="14"/>
  <c r="G113" i="14"/>
  <c r="G91" i="14"/>
  <c r="G90" i="14"/>
  <c r="G89" i="14"/>
  <c r="G88" i="14"/>
  <c r="G87" i="14"/>
  <c r="G86" i="14"/>
  <c r="G85" i="14"/>
  <c r="G77" i="14"/>
  <c r="G76" i="14"/>
  <c r="G75" i="14"/>
  <c r="G66" i="14"/>
  <c r="G65" i="14"/>
  <c r="G64" i="14"/>
  <c r="G56" i="14"/>
  <c r="G55" i="14"/>
  <c r="G45" i="14"/>
  <c r="G25" i="14"/>
  <c r="G26" i="14"/>
  <c r="G27" i="14"/>
  <c r="G28" i="14"/>
  <c r="G29" i="14"/>
  <c r="G30" i="14"/>
  <c r="G31" i="14"/>
  <c r="G34" i="14"/>
  <c r="G35" i="14"/>
  <c r="G36" i="14"/>
  <c r="G37" i="14"/>
  <c r="G24" i="14"/>
  <c r="C118" i="14"/>
  <c r="C133" i="14"/>
  <c r="C154" i="14"/>
  <c r="C163" i="14"/>
  <c r="C172" i="14"/>
  <c r="C107" i="14"/>
  <c r="C194" i="14"/>
  <c r="C204" i="14"/>
  <c r="C214" i="14"/>
  <c r="C225" i="14"/>
  <c r="E255" i="14" l="1"/>
  <c r="G58" i="14"/>
  <c r="G69" i="14"/>
  <c r="G251" i="14"/>
  <c r="G49" i="14"/>
  <c r="G235" i="14"/>
  <c r="G39" i="14"/>
  <c r="M58" i="14"/>
  <c r="M163" i="14"/>
  <c r="N163" i="14"/>
  <c r="G172" i="14"/>
  <c r="N235" i="14"/>
  <c r="M69" i="14"/>
  <c r="M186" i="14"/>
  <c r="M225" i="14"/>
  <c r="M235" i="14"/>
  <c r="N204" i="14"/>
  <c r="N58" i="14"/>
  <c r="N93" i="14"/>
  <c r="N118" i="14"/>
  <c r="N133" i="14"/>
  <c r="N172" i="14"/>
  <c r="M93" i="14"/>
  <c r="M118" i="14"/>
  <c r="M133" i="14"/>
  <c r="N144" i="14"/>
  <c r="N154" i="14"/>
  <c r="N186" i="14"/>
  <c r="N194" i="14"/>
  <c r="N214" i="14"/>
  <c r="M154" i="14"/>
  <c r="N225" i="14"/>
  <c r="M144" i="14"/>
  <c r="M194" i="14"/>
  <c r="M204" i="14"/>
  <c r="M214" i="14"/>
  <c r="O49" i="14"/>
  <c r="N69" i="14"/>
  <c r="M172" i="14"/>
  <c r="M251" i="14"/>
  <c r="N251" i="14"/>
  <c r="N79" i="14"/>
  <c r="M79" i="14"/>
  <c r="N39" i="14"/>
  <c r="M39" i="14"/>
  <c r="G107" i="14"/>
  <c r="G163" i="14"/>
  <c r="G225" i="14"/>
  <c r="G214" i="14"/>
  <c r="G204" i="14"/>
  <c r="G194" i="14"/>
  <c r="G154" i="14"/>
  <c r="G144" i="14"/>
  <c r="G133" i="14"/>
  <c r="G118" i="14"/>
  <c r="G93" i="14"/>
  <c r="G79" i="14"/>
  <c r="O186" i="14" l="1"/>
  <c r="O172" i="14"/>
  <c r="O144" i="14"/>
  <c r="O58" i="14"/>
  <c r="O235" i="14"/>
  <c r="O214" i="14"/>
  <c r="O154" i="14"/>
  <c r="O118" i="14"/>
  <c r="O204" i="14"/>
  <c r="O163" i="14"/>
  <c r="O194" i="14"/>
  <c r="O69" i="14"/>
  <c r="O93" i="14"/>
  <c r="O225" i="14"/>
  <c r="O133" i="14"/>
  <c r="O251" i="14"/>
  <c r="O79" i="14"/>
  <c r="O39" i="14"/>
  <c r="D257" i="14"/>
  <c r="F34" i="10" s="1"/>
  <c r="J14" i="10" l="1"/>
  <c r="J10" i="10"/>
  <c r="J11" i="10"/>
  <c r="J16" i="10"/>
  <c r="J4" i="10"/>
  <c r="J12" i="10"/>
  <c r="J13" i="10"/>
  <c r="J17" i="10"/>
  <c r="J21" i="10"/>
  <c r="J2" i="10"/>
  <c r="J20" i="10"/>
  <c r="J15" i="10"/>
  <c r="J3" i="10"/>
  <c r="J7" i="10"/>
  <c r="J6" i="10"/>
  <c r="I5" i="10"/>
  <c r="J19" i="10"/>
  <c r="J18" i="10"/>
  <c r="J9" i="10"/>
  <c r="J8" i="10"/>
  <c r="J5" i="10"/>
  <c r="I12" i="10"/>
  <c r="H3" i="10"/>
  <c r="I15" i="10"/>
  <c r="I14" i="10"/>
  <c r="I18" i="10"/>
  <c r="H4" i="10"/>
  <c r="H12" i="10"/>
  <c r="H20" i="10"/>
  <c r="H19" i="10"/>
  <c r="H2" i="10"/>
  <c r="H6" i="10"/>
  <c r="H14" i="10"/>
  <c r="I13" i="10"/>
  <c r="I21" i="10"/>
  <c r="I10" i="10"/>
  <c r="H18" i="10"/>
  <c r="I11" i="10"/>
  <c r="H9" i="10"/>
  <c r="H17" i="10"/>
  <c r="I8" i="10"/>
  <c r="H16" i="10"/>
  <c r="I2" i="10"/>
  <c r="H7" i="10"/>
  <c r="H15" i="10"/>
  <c r="H21" i="10"/>
  <c r="I20" i="10"/>
  <c r="I19" i="10"/>
  <c r="I17" i="10"/>
  <c r="I16" i="10"/>
  <c r="H11" i="10"/>
  <c r="H10" i="10"/>
  <c r="I9" i="10"/>
  <c r="H8" i="10"/>
  <c r="I7" i="10"/>
  <c r="I6" i="10"/>
  <c r="I4" i="10"/>
  <c r="H5" i="10"/>
  <c r="H13" i="10"/>
  <c r="I3" i="10"/>
  <c r="I22" i="10" l="1"/>
  <c r="J22" i="10"/>
</calcChain>
</file>

<file path=xl/sharedStrings.xml><?xml version="1.0" encoding="utf-8"?>
<sst xmlns="http://schemas.openxmlformats.org/spreadsheetml/2006/main" count="672" uniqueCount="195">
  <si>
    <t>Yes</t>
  </si>
  <si>
    <t>No</t>
  </si>
  <si>
    <t>UPM:</t>
  </si>
  <si>
    <t>POC:</t>
  </si>
  <si>
    <t xml:space="preserve">Production Name: </t>
  </si>
  <si>
    <t xml:space="preserve">Production Location(s): </t>
  </si>
  <si>
    <t xml:space="preserve">PRODUCTION </t>
  </si>
  <si>
    <t xml:space="preserve">ACCOUNTING </t>
  </si>
  <si>
    <t>ART</t>
  </si>
  <si>
    <t>ASSISTANT DIRECTORS</t>
  </si>
  <si>
    <t>CAMERA</t>
  </si>
  <si>
    <t>CATERING</t>
  </si>
  <si>
    <t>CONSTRUCTION</t>
  </si>
  <si>
    <t>COSTUME/WARDROBE</t>
  </si>
  <si>
    <t>CRAFT SERVICE</t>
  </si>
  <si>
    <t>ELECTRIC</t>
  </si>
  <si>
    <t>GRIP</t>
  </si>
  <si>
    <t>HAIR</t>
  </si>
  <si>
    <t>LOCATION</t>
  </si>
  <si>
    <t>PROPS</t>
  </si>
  <si>
    <t>SET DECORATION</t>
  </si>
  <si>
    <t>SPECIAL EFFECTS</t>
  </si>
  <si>
    <t>SOUND</t>
  </si>
  <si>
    <t>Points Earned</t>
  </si>
  <si>
    <t>Were extras casting and day players told to bring refillable water bottles and to mind the production's sustainability initiatives?</t>
  </si>
  <si>
    <t>Did you shoot digitally instead of on film?</t>
  </si>
  <si>
    <t>Did you use alternatives to wood for structural support, such as steel scaffolding or shipping containers?</t>
  </si>
  <si>
    <t>Did you use paints, stains, and finishes that are low or no-VOC?</t>
  </si>
  <si>
    <t>Were reusable shopping bags and garment bags used and were clothing hangers returned for reuse?</t>
  </si>
  <si>
    <t xml:space="preserve">Were recycling bins with lids and clear signs provided? </t>
  </si>
  <si>
    <t>GREENS</t>
  </si>
  <si>
    <t>Did you avoid the use of ozone-depleting aerosols and petroleum based synthetic chemicals (mineral oil, sulfates, etc.)?</t>
  </si>
  <si>
    <t>Did you use non-toxic cleaning supplies for all location clean up?</t>
  </si>
  <si>
    <t>Did you recycle cosmetic packaging and product containers?</t>
  </si>
  <si>
    <t>Did you only use water based smoke fluids?</t>
  </si>
  <si>
    <t>Were rechargeable batteries used in headsets and comteks?</t>
  </si>
  <si>
    <t>Did you combine trailers, and limit or right size equipment?</t>
  </si>
  <si>
    <t>Was a shuttle service provided to condense drives or make public transportation feasible?</t>
  </si>
  <si>
    <t>GREEN</t>
  </si>
  <si>
    <t>MAKE UP</t>
  </si>
  <si>
    <t>PROP</t>
  </si>
  <si>
    <t>TRANSPORTATION</t>
  </si>
  <si>
    <t>Total</t>
  </si>
  <si>
    <t>Points Possible</t>
  </si>
  <si>
    <t>Choose One</t>
  </si>
  <si>
    <t xml:space="preserve">OVERALL </t>
  </si>
  <si>
    <t>POC</t>
  </si>
  <si>
    <t>Date</t>
  </si>
  <si>
    <t>UPM</t>
  </si>
  <si>
    <t>PRODUCTION</t>
  </si>
  <si>
    <t>LOCATIONS</t>
  </si>
  <si>
    <t>COSTUME &amp; WARDROBE</t>
  </si>
  <si>
    <t>MAKE-UP</t>
  </si>
  <si>
    <t>Date:</t>
  </si>
  <si>
    <t xml:space="preserve">How to send this form </t>
  </si>
  <si>
    <t xml:space="preserve">Production Type:  </t>
  </si>
  <si>
    <t>Film</t>
  </si>
  <si>
    <t>Television</t>
  </si>
  <si>
    <t xml:space="preserve">LOCATION </t>
  </si>
  <si>
    <t>Season</t>
  </si>
  <si>
    <t xml:space="preserve">Season: </t>
  </si>
  <si>
    <t>Movie of the Week</t>
  </si>
  <si>
    <t xml:space="preserve">Feature </t>
  </si>
  <si>
    <t>1/2 Hour</t>
  </si>
  <si>
    <t xml:space="preserve">1 Hour </t>
  </si>
  <si>
    <t>Did you track the production's environmental impact using an accepted methodology (i.e., PEAR, Albert)?</t>
  </si>
  <si>
    <t>PEACH DASHBOARD</t>
  </si>
  <si>
    <t>How to use PEACH</t>
  </si>
  <si>
    <t>Unanswered</t>
  </si>
  <si>
    <t xml:space="preserve">   PEACH</t>
  </si>
  <si>
    <t>Instructions</t>
  </si>
  <si>
    <t>Completed at Wrap</t>
  </si>
  <si>
    <t>Considered at Prep</t>
  </si>
  <si>
    <t xml:space="preserve">Best Practices </t>
  </si>
  <si>
    <t>Insert Additional Comments, Notes, or Suggestions in this section</t>
  </si>
  <si>
    <t>Add text here</t>
  </si>
  <si>
    <t>,</t>
  </si>
  <si>
    <t>Additional Comments</t>
  </si>
  <si>
    <t>What green initiatives were used on your production that were not already listed?</t>
  </si>
  <si>
    <t xml:space="preserve">   Production Name</t>
  </si>
  <si>
    <t xml:space="preserve">   Production Location</t>
  </si>
  <si>
    <t xml:space="preserve">   Production Type</t>
  </si>
  <si>
    <t xml:space="preserve">   Production Sub-Type</t>
  </si>
  <si>
    <t xml:space="preserve">   Sustainable Production 
   Representative (SPR) </t>
  </si>
  <si>
    <t xml:space="preserve">   Contact Information</t>
  </si>
  <si>
    <t>Total Potential Points (determined at PREP)</t>
  </si>
  <si>
    <t xml:space="preserve">Total Points Earned </t>
  </si>
  <si>
    <r>
      <rPr>
        <b/>
        <sz val="12"/>
        <color theme="1" tint="0.249977111117893"/>
        <rFont val="Calibri"/>
        <family val="2"/>
      </rPr>
      <t xml:space="preserve">1.   Sending this form is an OPTIONAL and additional step after completing PEACH worksheet </t>
    </r>
  </si>
  <si>
    <t>Potential Points</t>
  </si>
  <si>
    <t xml:space="preserve">Sustainable Production Representative (SPR): </t>
  </si>
  <si>
    <t xml:space="preserve">Production Sub-Type:  </t>
  </si>
  <si>
    <t>Other</t>
  </si>
  <si>
    <r>
      <t>1.</t>
    </r>
    <r>
      <rPr>
        <sz val="14"/>
        <color theme="1" tint="0.249977111117893"/>
        <rFont val="Calibri"/>
        <family val="2"/>
      </rPr>
      <t xml:space="preserve">   Input your contact information below. This will auto update the following worksheets.</t>
    </r>
  </si>
  <si>
    <r>
      <t xml:space="preserve">4. </t>
    </r>
    <r>
      <rPr>
        <sz val="14"/>
        <color theme="1" tint="0.249977111117893"/>
        <rFont val="Calibri"/>
        <family val="2"/>
      </rPr>
      <t xml:space="preserve">  Check the number of potential points using the PREP column and enter additional comments in the comments section</t>
    </r>
  </si>
  <si>
    <t>Studio Affiliation:</t>
  </si>
  <si>
    <t>Studio Affiliation</t>
  </si>
  <si>
    <r>
      <rPr>
        <b/>
        <sz val="12"/>
        <color theme="1" tint="0.249977111117893"/>
        <rFont val="Calibri"/>
        <family val="2"/>
      </rPr>
      <t>4</t>
    </r>
    <r>
      <rPr>
        <sz val="12"/>
        <color theme="1" tint="0.249977111117893"/>
        <rFont val="Calibri"/>
        <family val="2"/>
      </rPr>
      <t xml:space="preserve">.   To learn more about EMA Green Seal, click on the logo. </t>
    </r>
  </si>
  <si>
    <r>
      <t xml:space="preserve">3. </t>
    </r>
    <r>
      <rPr>
        <sz val="14"/>
        <color theme="1" tint="0.249977111117893"/>
        <rFont val="Calibri"/>
        <family val="2"/>
      </rPr>
      <t xml:space="preserve">  Review the best practices with and distribute to each HOD; click YES or No from the dropdown for each practice at PREP &amp; WRAP</t>
    </r>
  </si>
  <si>
    <r>
      <t>5.</t>
    </r>
    <r>
      <rPr>
        <sz val="14"/>
        <color theme="1" tint="0.249977111117893"/>
        <rFont val="Calibri"/>
        <family val="2"/>
      </rPr>
      <t xml:space="preserve">   At WRAP indicate which practices you've completed to receive points and add additional comments</t>
    </r>
  </si>
  <si>
    <r>
      <t>l</t>
    </r>
    <r>
      <rPr>
        <b/>
        <sz val="8"/>
        <color rgb="FFC55A11"/>
        <rFont val="Wingdings"/>
        <charset val="2"/>
      </rPr>
      <t xml:space="preserve"> l</t>
    </r>
  </si>
  <si>
    <r>
      <rPr>
        <sz val="10"/>
        <color rgb="FF548135"/>
        <rFont val="Wingdings"/>
        <charset val="2"/>
      </rPr>
      <t xml:space="preserve">l </t>
    </r>
    <r>
      <rPr>
        <sz val="11"/>
        <rFont val="Calibri"/>
        <family val="2"/>
      </rPr>
      <t>= EMA Green Seal</t>
    </r>
    <r>
      <rPr>
        <sz val="11"/>
        <color rgb="FF548135"/>
        <rFont val="Calibri"/>
        <family val="2"/>
      </rPr>
      <t xml:space="preserve">, </t>
    </r>
    <r>
      <rPr>
        <sz val="11"/>
        <color rgb="FFC55A11"/>
        <rFont val="Wingdings"/>
        <charset val="2"/>
      </rPr>
      <t>l</t>
    </r>
    <r>
      <rPr>
        <sz val="11"/>
        <color rgb="FF548135"/>
        <rFont val="Calibri"/>
        <family val="2"/>
      </rPr>
      <t xml:space="preserve"> </t>
    </r>
    <r>
      <rPr>
        <sz val="11"/>
        <rFont val="Calibri"/>
        <family val="2"/>
      </rPr>
      <t>= Infographics</t>
    </r>
  </si>
  <si>
    <t>l</t>
  </si>
  <si>
    <t>N/A</t>
  </si>
  <si>
    <r>
      <t xml:space="preserve">Provide a brief explanation. 
If answered "No" describe the challenges. 
</t>
    </r>
    <r>
      <rPr>
        <b/>
        <u/>
        <sz val="14"/>
        <color theme="0"/>
        <rFont val="Calibri"/>
        <family val="2"/>
      </rPr>
      <t>Include Vendor(s) used.</t>
    </r>
  </si>
  <si>
    <t>Did you set goals and distribute sustainability memos that communicate your sustainability objectives to cast and crew?</t>
  </si>
  <si>
    <t xml:space="preserve">Did someone turn off lights and equipment at the end of each day? </t>
  </si>
  <si>
    <t>Was paperwork defaulted to digital distribution, and did you implement an opt-in policy for hard copies?</t>
  </si>
  <si>
    <t>Did your office recycling program include harder to recycle items (e.g. media, batteries, and ink cartridges)?</t>
  </si>
  <si>
    <t>Did you eliminate coffee “pods” or return them through a take-back program?</t>
  </si>
  <si>
    <t>Were single use plastic water bottles eliminated in offices and replaced with a water dispenser?</t>
  </si>
  <si>
    <t>Did you use existing sets or materials from another production?</t>
  </si>
  <si>
    <t>Did you use alternative materials made from recycled or reclaimed materials? (e.g. wall skins, carpet, countertops)</t>
  </si>
  <si>
    <t>Were sustainability initiatives announced at the first safety meeting and communicated throughout production?</t>
  </si>
  <si>
    <t>Did you establish a paperless set (e.g. digital call sheets and sides)?</t>
  </si>
  <si>
    <t>Did you properly recycle batteries, film waste, and/or media?</t>
  </si>
  <si>
    <t>Did you eliminate #6 polystyrene plastic products (aka Styrofoam)?</t>
  </si>
  <si>
    <t>Did you feature vegetarian or vegan entree options?</t>
  </si>
  <si>
    <t>Was “Red List” seafood avoided?  For guidance in North America, visit seafoodwatch.org or visit www.GoodFishGuide.org.</t>
  </si>
  <si>
    <t xml:space="preserve">Did you purchase or rent wardrobe made with certified organic materials or waterless dyes or use second-hand clothing and accessories? </t>
  </si>
  <si>
    <t>On location, did you significantly reduce individual bottles of water by supplying water jugs?</t>
  </si>
  <si>
    <t>Did you eliminate red meat?</t>
  </si>
  <si>
    <t>Was coffee Fair Trade or shade grown?</t>
  </si>
  <si>
    <t>Did you keep elephant doors closed when AC is on and turn off power, HVAC, catwalk and house lights when not needed?</t>
  </si>
  <si>
    <t>Did you use electric, hybrid or fuel efficient vehicles for scouting (at least 36 mpg or higher)?</t>
  </si>
  <si>
    <t>Were cruelty-free, non-toxic and organic products selected? Reference EWG's Skin Deep guide or Campaign for Safe Cosmetics.</t>
  </si>
  <si>
    <t>For prosthetics, did you use cruelty-free, non-toxic products and adhesives?</t>
  </si>
  <si>
    <t>Did you rent or purchase used items and, for new items, choose environmentally responsible brands or products?</t>
  </si>
  <si>
    <t>Was propane used instead of liquid fuel for fire effects?</t>
  </si>
  <si>
    <t>Did you use biodegradable snow products?</t>
  </si>
  <si>
    <t>Did you properly recycle batteries?</t>
  </si>
  <si>
    <t>For base camp, did you tie into the electric grid?</t>
  </si>
  <si>
    <t>Were generators Tier 3 or have catalyzed particulate filters?</t>
  </si>
  <si>
    <t>Total Possible Points</t>
  </si>
  <si>
    <r>
      <t>2.</t>
    </r>
    <r>
      <rPr>
        <sz val="14"/>
        <color theme="1" tint="0.249977111117893"/>
        <rFont val="Calibri"/>
        <family val="2"/>
      </rPr>
      <t xml:space="preserve">   Scroll down to navigate to your department. Enter name and title of person filling out department information.</t>
    </r>
  </si>
  <si>
    <r>
      <rPr>
        <b/>
        <sz val="12"/>
        <color theme="1" tint="0.249977111117893"/>
        <rFont val="Calibri"/>
        <family val="2"/>
      </rPr>
      <t xml:space="preserve">2.  </t>
    </r>
    <r>
      <rPr>
        <sz val="12"/>
        <color theme="1" tint="0.249977111117893"/>
        <rFont val="Calibri"/>
        <family val="2"/>
      </rPr>
      <t>If you received over 75 points as indicated in your PEACH Dashboard, you can submit for a Green Seal and 125 points for EMA Gold Seal</t>
    </r>
  </si>
  <si>
    <t>Answered by (Name/Title):</t>
  </si>
  <si>
    <r>
      <t>Have writers incorporated dialogue or action that portrays or advocates for environmental responsibility?</t>
    </r>
    <r>
      <rPr>
        <b/>
        <sz val="11"/>
        <color theme="1" tint="0.249977111117893"/>
        <rFont val="Calibri"/>
        <family val="2"/>
      </rPr>
      <t xml:space="preserve"> If Yes</t>
    </r>
    <r>
      <rPr>
        <sz val="11"/>
        <color theme="1" tint="0.249977111117893"/>
        <rFont val="Calibri"/>
        <family val="2"/>
      </rPr>
      <t>, briefly describe the storyline and include scene or episode number(s) if applicable.</t>
    </r>
  </si>
  <si>
    <r>
      <t xml:space="preserve">Have you implemented an office recycling program? </t>
    </r>
    <r>
      <rPr>
        <b/>
        <sz val="11"/>
        <color theme="1" tint="0.249977111117893"/>
        <rFont val="Calibri"/>
        <family val="2"/>
      </rPr>
      <t>If Yes</t>
    </r>
    <r>
      <rPr>
        <sz val="11"/>
        <color theme="1" tint="0.249977111117893"/>
        <rFont val="Calibri"/>
        <family val="2"/>
      </rPr>
      <t>, list recycling vendor used.</t>
    </r>
  </si>
  <si>
    <r>
      <t xml:space="preserve">Did you track waste and request diversion/recycling reports? </t>
    </r>
    <r>
      <rPr>
        <b/>
        <sz val="11"/>
        <color theme="1" tint="0.249977111117893"/>
        <rFont val="Calibri"/>
        <family val="2"/>
      </rPr>
      <t>If Yes</t>
    </r>
    <r>
      <rPr>
        <sz val="11"/>
        <color theme="1" tint="0.249977111117893"/>
        <rFont val="Calibri"/>
        <family val="2"/>
      </rPr>
      <t>, include reports with this checklist.</t>
    </r>
  </si>
  <si>
    <r>
      <t>Was office food waste collected for composting?</t>
    </r>
    <r>
      <rPr>
        <b/>
        <sz val="11"/>
        <color theme="1" tint="0.249977111117893"/>
        <rFont val="Calibri"/>
        <family val="2"/>
      </rPr>
      <t xml:space="preserve"> If Yes</t>
    </r>
    <r>
      <rPr>
        <sz val="11"/>
        <color theme="1" tint="0.249977111117893"/>
        <rFont val="Calibri"/>
        <family val="2"/>
      </rPr>
      <t>, list composting vendor used.</t>
    </r>
  </si>
  <si>
    <r>
      <t>Did you use digital start paperwork?</t>
    </r>
    <r>
      <rPr>
        <b/>
        <sz val="11"/>
        <color rgb="FF000000"/>
        <rFont val="Calibri"/>
        <family val="2"/>
        <scheme val="minor"/>
      </rPr>
      <t xml:space="preserve"> If Yes</t>
    </r>
    <r>
      <rPr>
        <sz val="11"/>
        <color rgb="FF000000"/>
        <rFont val="Calibri"/>
        <family val="2"/>
        <scheme val="minor"/>
      </rPr>
      <t>, provide program name.</t>
    </r>
  </si>
  <si>
    <t>Did you implement additional green practices? If Yes, please explain.</t>
  </si>
  <si>
    <r>
      <t>Did you include green tips on call sheets and add reminders for people to bring reusable water bottles and other green on set tips?</t>
    </r>
    <r>
      <rPr>
        <b/>
        <sz val="11"/>
        <color theme="1" tint="0.249977111117893"/>
        <rFont val="Calibri"/>
        <family val="2"/>
      </rPr>
      <t xml:space="preserve"> If Yes</t>
    </r>
    <r>
      <rPr>
        <sz val="11"/>
        <color theme="1" tint="0.249977111117893"/>
        <rFont val="Calibri"/>
        <family val="2"/>
      </rPr>
      <t xml:space="preserve">, submit a sample. </t>
    </r>
  </si>
  <si>
    <r>
      <t xml:space="preserve">Did you implement a plan to reduce red meat and/or participate regularly in a completely vegetarian day (e.g. Meatless Mondays)? </t>
    </r>
    <r>
      <rPr>
        <b/>
        <sz val="11"/>
        <color theme="1" tint="0.249977111117893"/>
        <rFont val="Calibri"/>
        <family val="2"/>
      </rPr>
      <t>If Yes</t>
    </r>
    <r>
      <rPr>
        <sz val="11"/>
        <color theme="1" tint="0.249977111117893"/>
        <rFont val="Calibri"/>
        <family val="2"/>
      </rPr>
      <t>, please explain.</t>
    </r>
  </si>
  <si>
    <r>
      <t>Was leftover food donated to local food banks and/or charities?</t>
    </r>
    <r>
      <rPr>
        <b/>
        <sz val="11"/>
        <color theme="1" tint="0.249977111117893"/>
        <rFont val="Calibri"/>
        <family val="2"/>
      </rPr>
      <t xml:space="preserve"> If Yes</t>
    </r>
    <r>
      <rPr>
        <sz val="11"/>
        <color theme="1" tint="0.249977111117893"/>
        <rFont val="Calibri"/>
        <family val="2"/>
      </rPr>
      <t>, provide names of recipients.</t>
    </r>
  </si>
  <si>
    <r>
      <t xml:space="preserve">Was food that cannot be donated composted? </t>
    </r>
    <r>
      <rPr>
        <b/>
        <sz val="11"/>
        <color theme="1" tint="0.249977111117893"/>
        <rFont val="Calibri"/>
        <family val="2"/>
      </rPr>
      <t>If Yes</t>
    </r>
    <r>
      <rPr>
        <sz val="11"/>
        <color theme="1" tint="0.249977111117893"/>
        <rFont val="Calibri"/>
        <family val="2"/>
      </rPr>
      <t>, provide name of waste vendor.</t>
    </r>
  </si>
  <si>
    <r>
      <t xml:space="preserve">Did you use FSC Certified Lauan/meranti or a vetted sustainable alternative (e.g., RevolutionPly)? </t>
    </r>
    <r>
      <rPr>
        <b/>
        <sz val="11"/>
        <color theme="1" tint="0.249977111117893"/>
        <rFont val="Calibri"/>
        <family val="2"/>
      </rPr>
      <t>If Yes</t>
    </r>
    <r>
      <rPr>
        <sz val="11"/>
        <color theme="1" tint="0.249977111117893"/>
        <rFont val="Calibri"/>
        <family val="2"/>
      </rPr>
      <t>, include supplier name</t>
    </r>
  </si>
  <si>
    <r>
      <t>Were the majority of sets built with reused or repurposed set materials or modular blocks, or was minimal set construction done?</t>
    </r>
    <r>
      <rPr>
        <b/>
        <sz val="11"/>
        <color theme="1" tint="0.249977111117893"/>
        <rFont val="Calibri"/>
        <family val="2"/>
      </rPr>
      <t xml:space="preserve"> If Yes</t>
    </r>
    <r>
      <rPr>
        <sz val="11"/>
        <color theme="1" tint="0.249977111117893"/>
        <rFont val="Calibri"/>
        <family val="2"/>
      </rPr>
      <t>, please explain.</t>
    </r>
  </si>
  <si>
    <r>
      <t>Were sets and set materials given to another production or vetted non-profits for reuse?</t>
    </r>
    <r>
      <rPr>
        <b/>
        <sz val="11"/>
        <color theme="1" tint="0.249977111117893"/>
        <rFont val="Calibri"/>
        <family val="2"/>
      </rPr>
      <t xml:space="preserve"> If Yes</t>
    </r>
    <r>
      <rPr>
        <sz val="11"/>
        <color theme="1" tint="0.249977111117893"/>
        <rFont val="Calibri"/>
        <family val="2"/>
      </rPr>
      <t>, include recipient(s) and describe donated materials.</t>
    </r>
  </si>
  <si>
    <r>
      <t>Was construction debris recycled?</t>
    </r>
    <r>
      <rPr>
        <b/>
        <sz val="11"/>
        <color theme="1" tint="0.249977111117893"/>
        <rFont val="Calibri"/>
        <family val="2"/>
      </rPr>
      <t xml:space="preserve"> If Yes</t>
    </r>
    <r>
      <rPr>
        <sz val="11"/>
        <color theme="1" tint="0.249977111117893"/>
        <rFont val="Calibri"/>
        <family val="2"/>
      </rPr>
      <t>, include waste vendor name.</t>
    </r>
  </si>
  <si>
    <r>
      <t xml:space="preserve">Did you avoid dry cleaning when possible and, when required, was a PERC-free, environmentally preferable dry-cleaner used? </t>
    </r>
    <r>
      <rPr>
        <b/>
        <sz val="11"/>
        <color theme="1" tint="0.249977111117893"/>
        <rFont val="Calibri"/>
        <family val="2"/>
      </rPr>
      <t>If Yes</t>
    </r>
    <r>
      <rPr>
        <sz val="11"/>
        <color theme="1" tint="0.249977111117893"/>
        <rFont val="Calibri"/>
        <family val="2"/>
      </rPr>
      <t>, provide dry cleaner name.</t>
    </r>
  </si>
  <si>
    <r>
      <t xml:space="preserve">Were wardrobe articles and materials donated to local charities at the end of production? </t>
    </r>
    <r>
      <rPr>
        <b/>
        <sz val="11"/>
        <color theme="1" tint="0.249977111117893"/>
        <rFont val="Calibri"/>
        <family val="2"/>
      </rPr>
      <t>If Yes</t>
    </r>
    <r>
      <rPr>
        <sz val="11"/>
        <color theme="1" tint="0.249977111117893"/>
        <rFont val="Calibri"/>
        <family val="2"/>
      </rPr>
      <t>, include recipient(s) and describe donated items.</t>
    </r>
  </si>
  <si>
    <r>
      <t xml:space="preserve">Was food that cannot be donated composted? </t>
    </r>
    <r>
      <rPr>
        <b/>
        <sz val="11"/>
        <color theme="1" tint="0.249977111117893"/>
        <rFont val="Calibri"/>
        <family val="2"/>
      </rPr>
      <t>If Yes</t>
    </r>
    <r>
      <rPr>
        <sz val="11"/>
        <color theme="1" tint="0.249977111117893"/>
        <rFont val="Calibri"/>
        <family val="2"/>
      </rPr>
      <t>, include waste vendor name.</t>
    </r>
  </si>
  <si>
    <r>
      <t xml:space="preserve">Was at least 30% of your lighting package energy efficient set lighting such as LEDs? </t>
    </r>
    <r>
      <rPr>
        <b/>
        <sz val="11"/>
        <color theme="1" tint="0.249977111117893"/>
        <rFont val="Calibri"/>
        <family val="2"/>
      </rPr>
      <t>If Yes</t>
    </r>
    <r>
      <rPr>
        <sz val="11"/>
        <color theme="1" tint="0.249977111117893"/>
        <rFont val="Calibri"/>
        <family val="2"/>
      </rPr>
      <t>, confirm who provided the percentage.</t>
    </r>
  </si>
  <si>
    <r>
      <t xml:space="preserve">On location, did you utilize house power or tie into the grid instead of using generators? </t>
    </r>
    <r>
      <rPr>
        <b/>
        <sz val="11"/>
        <color theme="1" tint="0.249977111117893"/>
        <rFont val="Calibri"/>
        <family val="2"/>
      </rPr>
      <t>If Yes</t>
    </r>
    <r>
      <rPr>
        <sz val="11"/>
        <color theme="1" tint="0.249977111117893"/>
        <rFont val="Calibri"/>
        <family val="2"/>
      </rPr>
      <t>, provide examples.</t>
    </r>
  </si>
  <si>
    <r>
      <t xml:space="preserve"> Did you use electric generators or battery packs? </t>
    </r>
    <r>
      <rPr>
        <b/>
        <sz val="11"/>
        <color theme="1" tint="0.249977111117893"/>
        <rFont val="Calibri"/>
        <family val="2"/>
      </rPr>
      <t>If Yes</t>
    </r>
    <r>
      <rPr>
        <sz val="11"/>
        <color theme="1" tint="0.249977111117893"/>
        <rFont val="Calibri"/>
        <family val="2"/>
      </rPr>
      <t>, include vendor name.</t>
    </r>
  </si>
  <si>
    <r>
      <t>Were live plants donated to local organizations?</t>
    </r>
    <r>
      <rPr>
        <b/>
        <sz val="11"/>
        <color theme="1" tint="0.249977111117893"/>
        <rFont val="Calibri"/>
        <family val="2"/>
      </rPr>
      <t xml:space="preserve"> If Yes</t>
    </r>
    <r>
      <rPr>
        <sz val="11"/>
        <color theme="1" tint="0.249977111117893"/>
        <rFont val="Calibri"/>
        <family val="2"/>
      </rPr>
      <t>, include recipient(s) and plants donated.</t>
    </r>
  </si>
  <si>
    <r>
      <t xml:space="preserve">Was green waste separated and send for composting? </t>
    </r>
    <r>
      <rPr>
        <b/>
        <sz val="11"/>
        <color theme="1" tint="0.249977111117893"/>
        <rFont val="Calibri"/>
        <family val="2"/>
      </rPr>
      <t>If Yes</t>
    </r>
    <r>
      <rPr>
        <sz val="11"/>
        <color theme="1" tint="0.249977111117893"/>
        <rFont val="Calibri"/>
        <family val="2"/>
      </rPr>
      <t>, include compost vendor.</t>
    </r>
  </si>
  <si>
    <r>
      <t xml:space="preserve">Was a climate compatible landscape design chosen for the scripted location (e.g., drought resistant species in Southern California)? </t>
    </r>
    <r>
      <rPr>
        <b/>
        <sz val="11"/>
        <color theme="1" tint="0.249977111117893"/>
        <rFont val="Calibri"/>
        <family val="2"/>
      </rPr>
      <t>If Yes</t>
    </r>
    <r>
      <rPr>
        <sz val="11"/>
        <color theme="1" tint="0.249977111117893"/>
        <rFont val="Calibri"/>
        <family val="2"/>
      </rPr>
      <t>, provide example.</t>
    </r>
  </si>
  <si>
    <r>
      <t xml:space="preserve">Were expendables donated, repurposed, or returned to supplier? </t>
    </r>
    <r>
      <rPr>
        <b/>
        <sz val="11"/>
        <color theme="1" tint="0.249977111117893"/>
        <rFont val="Calibri"/>
        <family val="2"/>
      </rPr>
      <t>If Yes</t>
    </r>
    <r>
      <rPr>
        <sz val="11"/>
        <color theme="1" tint="0.249977111117893"/>
        <rFont val="Calibri"/>
        <family val="2"/>
      </rPr>
      <t xml:space="preserve">, please explain. </t>
    </r>
  </si>
  <si>
    <r>
      <t xml:space="preserve">Did you ensure recyclables were collected at each location? </t>
    </r>
    <r>
      <rPr>
        <b/>
        <sz val="11"/>
        <color theme="1" tint="0.249977111117893"/>
        <rFont val="Calibri"/>
        <family val="2"/>
      </rPr>
      <t>If Yes</t>
    </r>
    <r>
      <rPr>
        <sz val="11"/>
        <color theme="1" tint="0.249977111117893"/>
        <rFont val="Calibri"/>
        <family val="2"/>
      </rPr>
      <t>, include waste vendor name.</t>
    </r>
  </si>
  <si>
    <r>
      <t>7.</t>
    </r>
    <r>
      <rPr>
        <sz val="14"/>
        <color theme="1" tint="0.249977111117893"/>
        <rFont val="Calibri"/>
        <family val="2"/>
      </rPr>
      <t xml:space="preserve">   The PEACH will do the rest and calculate your score! Conveniently check your results on the Dashboard page</t>
    </r>
  </si>
  <si>
    <r>
      <t xml:space="preserve">8.   </t>
    </r>
    <r>
      <rPr>
        <b/>
        <sz val="14"/>
        <color theme="1" tint="0.14999847407452621"/>
        <rFont val="Calibri"/>
        <family val="2"/>
      </rPr>
      <t>OPTIONAL</t>
    </r>
    <r>
      <rPr>
        <sz val="14"/>
        <color theme="1" tint="0.14999847407452621"/>
        <rFont val="Calibri"/>
        <family val="2"/>
      </rPr>
      <t xml:space="preserve">: Submit this checklist to the Environmental Media Association for awards consideration - </t>
    </r>
    <r>
      <rPr>
        <i/>
        <sz val="14"/>
        <color theme="1" tint="0.14999847407452621"/>
        <rFont val="Calibri"/>
        <family val="2"/>
      </rPr>
      <t>bottom of sheet</t>
    </r>
  </si>
  <si>
    <r>
      <t>6.</t>
    </r>
    <r>
      <rPr>
        <sz val="14"/>
        <color theme="1" tint="0.249977111117893"/>
        <rFont val="Calibri"/>
        <family val="2"/>
      </rPr>
      <t xml:space="preserve">   Pay attention to questions that have an "</t>
    </r>
    <r>
      <rPr>
        <b/>
        <sz val="14"/>
        <color theme="1" tint="0.249977111117893"/>
        <rFont val="Calibri"/>
        <family val="2"/>
      </rPr>
      <t>If Yes</t>
    </r>
    <r>
      <rPr>
        <sz val="14"/>
        <color theme="1" tint="0.249977111117893"/>
        <rFont val="Calibri"/>
        <family val="2"/>
      </rPr>
      <t xml:space="preserve">" and follow the additional instructions or prompts </t>
    </r>
  </si>
  <si>
    <r>
      <t xml:space="preserve">Was compost collected on location? </t>
    </r>
    <r>
      <rPr>
        <b/>
        <sz val="11"/>
        <color theme="1" tint="0.249977111117893"/>
        <rFont val="Calibri"/>
        <family val="2"/>
      </rPr>
      <t>If Yes</t>
    </r>
    <r>
      <rPr>
        <sz val="11"/>
        <color theme="1" tint="0.249977111117893"/>
        <rFont val="Calibri"/>
        <family val="2"/>
      </rPr>
      <t>, include compost vendor name.</t>
    </r>
  </si>
  <si>
    <r>
      <t xml:space="preserve">Provide a brief explanation 
</t>
    </r>
    <r>
      <rPr>
        <i/>
        <sz val="12"/>
        <color theme="0"/>
        <rFont val="Calibri"/>
        <family val="2"/>
      </rPr>
      <t xml:space="preserve">If answered "No" describe the challenges. 
</t>
    </r>
    <r>
      <rPr>
        <i/>
        <u/>
        <sz val="12"/>
        <color theme="0"/>
        <rFont val="Calibri"/>
        <family val="2"/>
      </rPr>
      <t>Include Vendor(s) used</t>
    </r>
  </si>
  <si>
    <r>
      <t xml:space="preserve">Were clean or alternative fuels used for heaters (e.g., propane / biodiesel)? </t>
    </r>
    <r>
      <rPr>
        <b/>
        <sz val="11"/>
        <color theme="1" tint="0.249977111117893"/>
        <rFont val="Calibri"/>
        <family val="2"/>
      </rPr>
      <t>If Yes</t>
    </r>
    <r>
      <rPr>
        <sz val="11"/>
        <color theme="1" tint="0.249977111117893"/>
        <rFont val="Calibri"/>
        <family val="2"/>
      </rPr>
      <t>, include vendor and product name.</t>
    </r>
  </si>
  <si>
    <r>
      <t xml:space="preserve">On screen, did you incorporate sustainable behaviors? e.g., reusable water bottles and shopping bags. </t>
    </r>
    <r>
      <rPr>
        <b/>
        <sz val="11"/>
        <color theme="1" tint="0.249977111117893"/>
        <rFont val="Calibri"/>
        <family val="2"/>
      </rPr>
      <t>If Yes</t>
    </r>
    <r>
      <rPr>
        <sz val="11"/>
        <color theme="1" tint="0.249977111117893"/>
        <rFont val="Calibri"/>
        <family val="2"/>
      </rPr>
      <t>, provide examples.</t>
    </r>
  </si>
  <si>
    <r>
      <t xml:space="preserve">Were props, materials and properly stored food donated to local charities at the end of production?  </t>
    </r>
    <r>
      <rPr>
        <b/>
        <sz val="11"/>
        <color theme="1" tint="0.249977111117893"/>
        <rFont val="Calibri"/>
        <family val="2"/>
      </rPr>
      <t>If Yes</t>
    </r>
    <r>
      <rPr>
        <sz val="11"/>
        <color theme="1" tint="0.249977111117893"/>
        <rFont val="Calibri"/>
        <family val="2"/>
      </rPr>
      <t>, include recipient(s) and items donated.</t>
    </r>
  </si>
  <si>
    <r>
      <t xml:space="preserve">Did you incorporate sustainable behaviors on-screen?  e.g., recycling bins, environmental themed messaging in background. </t>
    </r>
    <r>
      <rPr>
        <b/>
        <sz val="11"/>
        <color theme="1" tint="0.249977111117893"/>
        <rFont val="Calibri"/>
        <family val="2"/>
      </rPr>
      <t>If Yes</t>
    </r>
    <r>
      <rPr>
        <sz val="11"/>
        <color theme="1" tint="0.249977111117893"/>
        <rFont val="Calibri"/>
        <family val="2"/>
      </rPr>
      <t>, provide examples.</t>
    </r>
  </si>
  <si>
    <r>
      <t xml:space="preserve">Were rechargeable batteries used in microphone transmitters? </t>
    </r>
    <r>
      <rPr>
        <b/>
        <sz val="11"/>
        <color theme="1" tint="0.249977111117893"/>
        <rFont val="Calibri"/>
        <family val="2"/>
      </rPr>
      <t>If Yes</t>
    </r>
    <r>
      <rPr>
        <sz val="11"/>
        <color theme="1" tint="0.249977111117893"/>
        <rFont val="Calibri"/>
        <family val="2"/>
      </rPr>
      <t>, provide make and model.</t>
    </r>
  </si>
  <si>
    <r>
      <t xml:space="preserve">Were low-carbon fuels such as biodiesel (B20 or greater) or renewable diesel used in generators and trucks? </t>
    </r>
    <r>
      <rPr>
        <b/>
        <sz val="11"/>
        <color theme="1" tint="0.249977111117893"/>
        <rFont val="Calibri"/>
        <family val="2"/>
      </rPr>
      <t>If Yes</t>
    </r>
    <r>
      <rPr>
        <sz val="11"/>
        <color theme="1" tint="0.249977111117893"/>
        <rFont val="Calibri"/>
        <family val="2"/>
      </rPr>
      <t>, include vendor and/or product name.</t>
    </r>
  </si>
  <si>
    <r>
      <t xml:space="preserve">Did you rent electric, hybrid, or alternative fuel vehicles and equipment? </t>
    </r>
    <r>
      <rPr>
        <b/>
        <sz val="11"/>
        <color theme="1" tint="0.249977111117893"/>
        <rFont val="Calibri"/>
        <family val="2"/>
      </rPr>
      <t>If Yes</t>
    </r>
    <r>
      <rPr>
        <sz val="11"/>
        <color theme="1" tint="0.249977111117893"/>
        <rFont val="Calibri"/>
        <family val="2"/>
      </rPr>
      <t>, include supplier and amount rented.</t>
    </r>
  </si>
  <si>
    <r>
      <t xml:space="preserve">Did you use solar powered trailers that can run without tying in or using generators? </t>
    </r>
    <r>
      <rPr>
        <b/>
        <sz val="11"/>
        <color theme="1" tint="0.249977111117893"/>
        <rFont val="Calibri"/>
        <family val="2"/>
      </rPr>
      <t>If Yes</t>
    </r>
    <r>
      <rPr>
        <sz val="11"/>
        <color theme="1" tint="0.249977111117893"/>
        <rFont val="Calibri"/>
        <family val="2"/>
      </rPr>
      <t>, include vendor, make, and model.</t>
    </r>
  </si>
  <si>
    <r>
      <t xml:space="preserve">Were electric, hybrid or alternative fuel picture cars used? </t>
    </r>
    <r>
      <rPr>
        <b/>
        <sz val="11"/>
        <color theme="1" tint="0.249977111117893"/>
        <rFont val="Calibri"/>
        <family val="2"/>
      </rPr>
      <t>If Yes</t>
    </r>
    <r>
      <rPr>
        <sz val="11"/>
        <color theme="1" tint="0.249977111117893"/>
        <rFont val="Calibri"/>
        <family val="2"/>
      </rPr>
      <t>, please explain and provide scene/episode.</t>
    </r>
  </si>
  <si>
    <t>Did you enforce a mandatory no idling policy?</t>
  </si>
  <si>
    <r>
      <t>Did your colored copy paper contain at least 30% recycled content?</t>
    </r>
    <r>
      <rPr>
        <b/>
        <sz val="11"/>
        <color theme="1" tint="0.249977111117893"/>
        <rFont val="Calibri"/>
        <family val="2"/>
      </rPr>
      <t xml:space="preserve"> </t>
    </r>
  </si>
  <si>
    <r>
      <t>Did your white copy paper contain 100% recycled content?</t>
    </r>
    <r>
      <rPr>
        <b/>
        <sz val="11"/>
        <color theme="1" tint="0.249977111117893"/>
        <rFont val="Calibri"/>
        <family val="2"/>
      </rPr>
      <t xml:space="preserve"> If Yes</t>
    </r>
    <r>
      <rPr>
        <sz val="11"/>
        <color theme="1" tint="0.249977111117893"/>
        <rFont val="Calibri"/>
        <family val="2"/>
      </rPr>
      <t>, include vendor &amp; product name.</t>
    </r>
  </si>
  <si>
    <t>Were reusable dishes, cups, mugs, silverware &amp; table cloths used? Include the name of your catering vendor.</t>
  </si>
  <si>
    <r>
      <t xml:space="preserve">Was specialized waste such as polystyrene blocks and carpet recycled? </t>
    </r>
    <r>
      <rPr>
        <b/>
        <sz val="11"/>
        <color theme="1" tint="0.249977111117893"/>
        <rFont val="Calibri"/>
        <family val="2"/>
      </rPr>
      <t>If Yes</t>
    </r>
    <r>
      <rPr>
        <sz val="11"/>
        <color theme="1" tint="0.249977111117893"/>
        <rFont val="Calibri"/>
        <family val="2"/>
      </rPr>
      <t>, include vendor name.</t>
    </r>
  </si>
  <si>
    <r>
      <t>Were cruelty-free, non-toxic and organic products selected?</t>
    </r>
    <r>
      <rPr>
        <i/>
        <sz val="11"/>
        <color theme="1" tint="0.249977111117893"/>
        <rFont val="Calibri"/>
        <family val="2"/>
      </rPr>
      <t xml:space="preserve"> </t>
    </r>
    <r>
      <rPr>
        <sz val="11"/>
        <color theme="1" tint="0.249977111117893"/>
        <rFont val="Calibri"/>
        <family val="2"/>
      </rPr>
      <t xml:space="preserve">Reference </t>
    </r>
    <r>
      <rPr>
        <i/>
        <sz val="11"/>
        <color theme="1" tint="0.249977111117893"/>
        <rFont val="Calibri"/>
        <family val="2"/>
      </rPr>
      <t>EWG's Skin Deep guide or Campaign for Safe Cosmetics</t>
    </r>
  </si>
  <si>
    <r>
      <t xml:space="preserve">Did you rent or purchase used items and, for new items, choose environmentally responsible brands or products? </t>
    </r>
    <r>
      <rPr>
        <b/>
        <sz val="11"/>
        <color theme="1" tint="0.249977111117893"/>
        <rFont val="Calibri"/>
        <family val="2"/>
      </rPr>
      <t/>
    </r>
  </si>
  <si>
    <r>
      <t xml:space="preserve">Were materials and properly stored food donated to local charities at the end of production?  </t>
    </r>
    <r>
      <rPr>
        <b/>
        <sz val="11"/>
        <color theme="1" tint="0.249977111117893"/>
        <rFont val="Calibri"/>
        <family val="2"/>
      </rPr>
      <t>If Yes</t>
    </r>
    <r>
      <rPr>
        <sz val="11"/>
        <color theme="1" tint="0.249977111117893"/>
        <rFont val="Calibri"/>
        <family val="2"/>
      </rPr>
      <t>, include recipient(s) and items donated.</t>
    </r>
  </si>
  <si>
    <t># Best practices</t>
  </si>
  <si>
    <t>#Yes at wrap</t>
  </si>
  <si>
    <t>% YES</t>
  </si>
  <si>
    <t>% NO</t>
  </si>
  <si>
    <t>% UNANSWERED</t>
  </si>
  <si>
    <r>
      <rPr>
        <b/>
        <sz val="12"/>
        <color theme="1" tint="0.249977111117893"/>
        <rFont val="Calibri"/>
        <family val="2"/>
      </rPr>
      <t>3</t>
    </r>
    <r>
      <rPr>
        <sz val="12"/>
        <color theme="1" tint="0.249977111117893"/>
        <rFont val="Calibri"/>
        <family val="2"/>
      </rPr>
      <t xml:space="preserve">.  Email your completed copy of PEACH to </t>
    </r>
    <r>
      <rPr>
        <b/>
        <sz val="12"/>
        <color theme="1" tint="0.249977111117893"/>
        <rFont val="Calibri"/>
        <family val="2"/>
      </rPr>
      <t>awards@ema-online.org.</t>
    </r>
  </si>
  <si>
    <r>
      <t>Did you participate in a community give back project? (e.g. in person or virtual volunteerism, tree planting, food drive)</t>
    </r>
    <r>
      <rPr>
        <b/>
        <sz val="11"/>
        <color theme="1" tint="0.249977111117893"/>
        <rFont val="Calibri"/>
        <family val="2"/>
      </rPr>
      <t xml:space="preserve"> If Yes</t>
    </r>
    <r>
      <rPr>
        <sz val="11"/>
        <color theme="1" tint="0.249977111117893"/>
        <rFont val="Calibri"/>
        <family val="2"/>
      </rPr>
      <t>, please explain. Does not include catering food donations or set material donations.</t>
    </r>
  </si>
  <si>
    <t>Did you eliminate #6 polystyrene plastic products (aka Styrofoam) and use reusable dishes and cutlery (personal or provided)?</t>
  </si>
  <si>
    <r>
      <t>Did you use digital purchase orders or other digital accounting systems?</t>
    </r>
    <r>
      <rPr>
        <b/>
        <sz val="11"/>
        <color rgb="FF000000"/>
        <rFont val="Calibri"/>
        <family val="2"/>
      </rPr>
      <t xml:space="preserve"> If Yes</t>
    </r>
    <r>
      <rPr>
        <sz val="11"/>
        <color rgb="FF000000"/>
        <rFont val="Calibri"/>
        <family val="2"/>
      </rPr>
      <t>, provide program name.</t>
    </r>
  </si>
  <si>
    <t>When single-use disposables were needed, did you choose aluminum cans or fiber-based cups over plastic?</t>
  </si>
  <si>
    <t>Did you use digital SFX and VFX when possible instead of practical?</t>
  </si>
  <si>
    <r>
      <t xml:space="preserve">COVID-19 UPDATE (JUNE 2020) 
This document is not intended to replace or supersede Health and Safety requirements.  
The majority of practices are safe to implement; defer to current guidelines while upholding the highest sustainability standards possible.
Please see the </t>
    </r>
    <r>
      <rPr>
        <b/>
        <u/>
        <sz val="12"/>
        <color rgb="FFFF0000"/>
        <rFont val="Calibri"/>
        <family val="2"/>
        <scheme val="minor"/>
      </rPr>
      <t>Sustainability Return-to-Work Recommendations</t>
    </r>
    <r>
      <rPr>
        <b/>
        <sz val="12"/>
        <color rgb="FFFF0000"/>
        <rFont val="Calibri"/>
        <family val="2"/>
        <scheme val="minor"/>
      </rPr>
      <t xml:space="preserve"> on Green Production Guide for further guidance.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</si>
</sst>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9" x14ac:knownFonts="1">
    <font>
      <sz val="11"/>
      <color theme="1"/>
      <name val="Calibri"/>
      <family val="2"/>
      <scheme val="minor"/>
    </font>
    <font>
      <b/>
      <sz val="11"/>
      <color theme="0"/>
      <name val="Calibri"/>
      <family val="2"/>
      <scheme val="minor"/>
    </font>
    <font>
      <b/>
      <sz val="22"/>
      <color theme="1" tint="0.249977111117893"/>
      <name val="Calibri"/>
      <family val="2"/>
      <scheme val="minor"/>
    </font>
    <font>
      <b/>
      <sz val="11"/>
      <color theme="1" tint="0.249977111117893"/>
      <name val="Calibri"/>
      <family val="2"/>
      <scheme val="minor"/>
    </font>
    <font>
      <sz val="11"/>
      <color rgb="FF000000"/>
      <name val="Calibri"/>
      <family val="2"/>
    </font>
    <font>
      <b/>
      <sz val="11"/>
      <color rgb="FF000000"/>
      <name val="Calibri"/>
      <family val="2"/>
    </font>
    <font>
      <b/>
      <sz val="11"/>
      <color rgb="FF000000"/>
      <name val="Calibri"/>
      <family val="2"/>
      <scheme val="minor"/>
    </font>
    <font>
      <b/>
      <sz val="14"/>
      <name val="Wingdings"/>
      <charset val="2"/>
    </font>
    <font>
      <sz val="11"/>
      <color theme="1" tint="0.249977111117893"/>
      <name val="Calibri"/>
      <family val="2"/>
    </font>
    <font>
      <b/>
      <sz val="10"/>
      <color rgb="FF000000"/>
      <name val="Arial"/>
      <family val="2"/>
    </font>
    <font>
      <sz val="11"/>
      <color theme="1"/>
      <name val="Calibri"/>
      <family val="2"/>
      <scheme val="minor"/>
    </font>
    <font>
      <u/>
      <sz val="5.5"/>
      <color theme="10"/>
      <name val="Calibri"/>
      <family val="2"/>
    </font>
    <font>
      <sz val="10"/>
      <color rgb="FF000000"/>
      <name val="Arial"/>
      <family val="2"/>
    </font>
    <font>
      <sz val="10"/>
      <name val="Arial"/>
      <family val="2"/>
    </font>
    <font>
      <b/>
      <sz val="10"/>
      <name val="Arial"/>
      <family val="2"/>
    </font>
    <font>
      <sz val="11"/>
      <color rgb="FFFF0000"/>
      <name val="Calibri"/>
      <family val="2"/>
    </font>
    <font>
      <sz val="12"/>
      <color theme="1"/>
      <name val="Calibri"/>
      <family val="2"/>
      <scheme val="minor"/>
    </font>
    <font>
      <b/>
      <sz val="10"/>
      <color theme="0"/>
      <name val="Calibri"/>
      <family val="2"/>
      <scheme val="minor"/>
    </font>
    <font>
      <sz val="10"/>
      <color theme="1"/>
      <name val="Calibri"/>
      <family val="2"/>
      <scheme val="minor"/>
    </font>
    <font>
      <b/>
      <sz val="12"/>
      <color theme="1"/>
      <name val="Calibri"/>
      <family val="2"/>
      <scheme val="minor"/>
    </font>
    <font>
      <sz val="10"/>
      <name val="Calibri"/>
      <family val="2"/>
      <scheme val="minor"/>
    </font>
    <font>
      <b/>
      <sz val="22"/>
      <color theme="0"/>
      <name val="Calibri"/>
      <family val="2"/>
      <scheme val="minor"/>
    </font>
    <font>
      <sz val="12"/>
      <color theme="1" tint="0.249977111117893"/>
      <name val="Calibri"/>
      <family val="2"/>
      <scheme val="minor"/>
    </font>
    <font>
      <b/>
      <sz val="12"/>
      <color theme="1" tint="0.249977111117893"/>
      <name val="Calibri"/>
      <family val="2"/>
      <scheme val="minor"/>
    </font>
    <font>
      <sz val="36"/>
      <color rgb="FF00B0F0"/>
      <name val="Calibri"/>
      <family val="2"/>
      <scheme val="minor"/>
    </font>
    <font>
      <b/>
      <sz val="11"/>
      <color theme="0"/>
      <name val="Calibri"/>
      <family val="2"/>
    </font>
    <font>
      <b/>
      <sz val="16"/>
      <color theme="0"/>
      <name val="Calibri"/>
      <family val="2"/>
      <scheme val="minor"/>
    </font>
    <font>
      <b/>
      <sz val="14"/>
      <color theme="1" tint="0.249977111117893"/>
      <name val="Calibri"/>
      <family val="2"/>
      <scheme val="minor"/>
    </font>
    <font>
      <b/>
      <sz val="14"/>
      <color theme="0"/>
      <name val="Calibri"/>
      <family val="2"/>
    </font>
    <font>
      <b/>
      <sz val="16"/>
      <color theme="0"/>
      <name val="Calibri"/>
      <family val="2"/>
    </font>
    <font>
      <b/>
      <sz val="18"/>
      <color theme="0"/>
      <name val="Calibri"/>
      <family val="2"/>
    </font>
    <font>
      <b/>
      <sz val="20"/>
      <color theme="0"/>
      <name val="Calibri"/>
      <family val="2"/>
    </font>
    <font>
      <sz val="14"/>
      <color theme="0"/>
      <name val="Arial"/>
      <family val="2"/>
    </font>
    <font>
      <sz val="20"/>
      <color theme="0"/>
      <name val="Arial"/>
      <family val="2"/>
    </font>
    <font>
      <sz val="18"/>
      <name val="Arial"/>
      <family val="2"/>
    </font>
    <font>
      <sz val="18"/>
      <color rgb="FF000000"/>
      <name val="Arial"/>
      <family val="2"/>
    </font>
    <font>
      <b/>
      <sz val="14"/>
      <color theme="1" tint="0.249977111117893"/>
      <name val="Wingdings"/>
      <charset val="2"/>
    </font>
    <font>
      <b/>
      <sz val="11"/>
      <color theme="1" tint="0.249977111117893"/>
      <name val="Calibri"/>
      <family val="2"/>
    </font>
    <font>
      <sz val="10"/>
      <color theme="1" tint="0.249977111117893"/>
      <name val="Arial"/>
      <family val="2"/>
    </font>
    <font>
      <b/>
      <sz val="10"/>
      <color theme="1" tint="0.249977111117893"/>
      <name val="Arial"/>
      <family val="2"/>
    </font>
    <font>
      <b/>
      <sz val="14"/>
      <color theme="0"/>
      <name val="Arial"/>
      <family val="2"/>
    </font>
    <font>
      <b/>
      <sz val="14"/>
      <color theme="1" tint="0.249977111117893"/>
      <name val="Calibri"/>
      <family val="2"/>
    </font>
    <font>
      <sz val="11"/>
      <color rgb="FF000000"/>
      <name val="Arial"/>
      <family val="2"/>
    </font>
    <font>
      <b/>
      <sz val="36"/>
      <color theme="1" tint="0.249977111117893"/>
      <name val="Calibri"/>
      <family val="2"/>
      <scheme val="minor"/>
    </font>
    <font>
      <sz val="12"/>
      <color rgb="FF000000"/>
      <name val="Arial"/>
      <family val="2"/>
    </font>
    <font>
      <sz val="12"/>
      <name val="Arial"/>
      <family val="2"/>
    </font>
    <font>
      <b/>
      <sz val="12"/>
      <color rgb="FF000000"/>
      <name val="Calibri"/>
      <family val="2"/>
    </font>
    <font>
      <sz val="12"/>
      <color theme="1" tint="0.249977111117893"/>
      <name val="Century Gothic"/>
      <family val="2"/>
    </font>
    <font>
      <b/>
      <sz val="12"/>
      <color theme="1" tint="0.249977111117893"/>
      <name val="Century Gothic"/>
      <family val="2"/>
    </font>
    <font>
      <b/>
      <sz val="16"/>
      <color theme="1" tint="0.249977111117893"/>
      <name val="Calibri"/>
      <family val="2"/>
    </font>
    <font>
      <sz val="12"/>
      <color theme="1" tint="0.249977111117893"/>
      <name val="Calibri"/>
      <family val="2"/>
    </font>
    <font>
      <sz val="14"/>
      <color theme="1" tint="0.249977111117893"/>
      <name val="Calibri"/>
      <family val="2"/>
    </font>
    <font>
      <i/>
      <sz val="14"/>
      <color theme="1" tint="0.249977111117893"/>
      <name val="Calibri"/>
      <family val="2"/>
    </font>
    <font>
      <sz val="14"/>
      <color theme="1" tint="0.14999847407452621"/>
      <name val="Calibri"/>
      <family val="2"/>
    </font>
    <font>
      <b/>
      <sz val="14"/>
      <color theme="1" tint="0.14999847407452621"/>
      <name val="Calibri"/>
      <family val="2"/>
    </font>
    <font>
      <b/>
      <sz val="36"/>
      <color theme="1" tint="0.249977111117893"/>
      <name val="Arial Black"/>
      <family val="2"/>
    </font>
    <font>
      <i/>
      <sz val="14"/>
      <color theme="1" tint="0.14999847407452621"/>
      <name val="Calibri"/>
      <family val="2"/>
    </font>
    <font>
      <sz val="22"/>
      <color theme="1" tint="0.249977111117893"/>
      <name val="Arial Black"/>
      <family val="2"/>
    </font>
    <font>
      <b/>
      <sz val="12"/>
      <color theme="1" tint="0.249977111117893"/>
      <name val="Calibri"/>
      <family val="2"/>
    </font>
    <font>
      <b/>
      <i/>
      <sz val="11"/>
      <color theme="0" tint="-0.14999847407452621"/>
      <name val="Calibri"/>
      <family val="2"/>
    </font>
    <font>
      <sz val="11"/>
      <color theme="1" tint="0.249977111117893"/>
      <name val="Calibri"/>
      <family val="2"/>
      <scheme val="minor"/>
    </font>
    <font>
      <sz val="14"/>
      <name val="Arial"/>
      <family val="2"/>
    </font>
    <font>
      <sz val="14"/>
      <color rgb="FF000000"/>
      <name val="Arial"/>
      <family val="2"/>
    </font>
    <font>
      <sz val="14"/>
      <color theme="1" tint="0.249977111117893"/>
      <name val="Calibri"/>
      <family val="2"/>
      <scheme val="minor"/>
    </font>
    <font>
      <b/>
      <sz val="14"/>
      <color rgb="FF000000"/>
      <name val="Calibri"/>
      <family val="2"/>
    </font>
    <font>
      <b/>
      <sz val="14"/>
      <name val="Arial"/>
      <family val="2"/>
    </font>
    <font>
      <b/>
      <sz val="14"/>
      <color rgb="FF000000"/>
      <name val="Arial"/>
      <family val="2"/>
    </font>
    <font>
      <b/>
      <sz val="11"/>
      <color theme="1"/>
      <name val="Calibri"/>
      <family val="2"/>
      <scheme val="minor"/>
    </font>
    <font>
      <b/>
      <sz val="26"/>
      <color theme="1" tint="0.249977111117893"/>
      <name val="Arial Black"/>
      <family val="2"/>
    </font>
    <font>
      <sz val="18"/>
      <color rgb="FF00B0F0"/>
      <name val="Calibri"/>
      <family val="2"/>
      <scheme val="minor"/>
    </font>
    <font>
      <b/>
      <sz val="12"/>
      <color rgb="FF00B0F0"/>
      <name val="Calibri"/>
      <family val="2"/>
      <scheme val="minor"/>
    </font>
    <font>
      <b/>
      <i/>
      <sz val="14"/>
      <color theme="0"/>
      <name val="Calibri"/>
      <family val="2"/>
    </font>
    <font>
      <b/>
      <i/>
      <sz val="14"/>
      <color theme="1" tint="0.499984740745262"/>
      <name val="Calibri"/>
      <family val="2"/>
    </font>
    <font>
      <b/>
      <i/>
      <sz val="14"/>
      <color theme="1" tint="0.499984740745262"/>
      <name val="Calibri"/>
      <family val="2"/>
      <scheme val="minor"/>
    </font>
    <font>
      <b/>
      <sz val="12"/>
      <color rgb="FFFFFFFF"/>
      <name val="Calibri"/>
      <family val="2"/>
      <scheme val="minor"/>
    </font>
    <font>
      <b/>
      <sz val="18"/>
      <color theme="1" tint="0.249977111117893"/>
      <name val="Calibri"/>
      <family val="2"/>
    </font>
    <font>
      <sz val="12"/>
      <color rgb="FF222222"/>
      <name val="Arial"/>
      <family val="2"/>
    </font>
    <font>
      <b/>
      <i/>
      <sz val="11"/>
      <color theme="1" tint="0.499984740745262"/>
      <name val="Calibri"/>
      <family val="2"/>
    </font>
    <font>
      <b/>
      <sz val="8"/>
      <color rgb="FF548135"/>
      <name val="Wingdings"/>
      <charset val="2"/>
    </font>
    <font>
      <b/>
      <sz val="8"/>
      <color rgb="FFC55A11"/>
      <name val="Wingdings"/>
      <charset val="2"/>
    </font>
    <font>
      <sz val="10"/>
      <color rgb="FF548135"/>
      <name val="Wingdings"/>
      <charset val="2"/>
    </font>
    <font>
      <sz val="11"/>
      <name val="Calibri"/>
      <family val="2"/>
    </font>
    <font>
      <sz val="11"/>
      <color rgb="FF548135"/>
      <name val="Calibri"/>
      <family val="2"/>
    </font>
    <font>
      <sz val="11"/>
      <color rgb="FFC55A11"/>
      <name val="Wingdings"/>
      <charset val="2"/>
    </font>
    <font>
      <b/>
      <sz val="20"/>
      <color theme="1" tint="0.249977111117893"/>
      <name val="Calibri"/>
      <family val="2"/>
      <scheme val="minor"/>
    </font>
    <font>
      <b/>
      <u/>
      <sz val="14"/>
      <color theme="0"/>
      <name val="Calibri"/>
      <family val="2"/>
    </font>
    <font>
      <sz val="11"/>
      <color rgb="FF404040"/>
      <name val="Calibri"/>
      <family val="2"/>
      <scheme val="minor"/>
    </font>
    <font>
      <sz val="11"/>
      <color rgb="FF000000"/>
      <name val="Calibri"/>
      <family val="2"/>
      <scheme val="minor"/>
    </font>
    <font>
      <b/>
      <i/>
      <sz val="16"/>
      <color theme="0"/>
      <name val="Calibri"/>
      <family val="2"/>
    </font>
    <font>
      <b/>
      <i/>
      <sz val="14"/>
      <color theme="0" tint="-0.14999847407452621"/>
      <name val="Calibri"/>
      <family val="2"/>
    </font>
    <font>
      <sz val="11"/>
      <name val="Calibri"/>
      <family val="2"/>
      <scheme val="minor"/>
    </font>
    <font>
      <i/>
      <sz val="12"/>
      <color theme="0"/>
      <name val="Calibri"/>
      <family val="2"/>
    </font>
    <font>
      <i/>
      <u/>
      <sz val="12"/>
      <color theme="0"/>
      <name val="Calibri"/>
      <family val="2"/>
    </font>
    <font>
      <i/>
      <sz val="11"/>
      <color theme="1" tint="0.249977111117893"/>
      <name val="Calibri"/>
      <family val="2"/>
    </font>
    <font>
      <b/>
      <sz val="26"/>
      <color rgb="FF00B0F0"/>
      <name val="Calibri"/>
      <family val="2"/>
      <scheme val="minor"/>
    </font>
    <font>
      <b/>
      <sz val="24"/>
      <color rgb="FFCF2BA4"/>
      <name val="Calibri"/>
      <family val="2"/>
      <scheme val="minor"/>
    </font>
    <font>
      <b/>
      <sz val="24"/>
      <color rgb="FFD395C4"/>
      <name val="Calibri"/>
      <family val="2"/>
      <scheme val="minor"/>
    </font>
    <font>
      <b/>
      <sz val="12"/>
      <color rgb="FFFF0000"/>
      <name val="Calibri"/>
      <family val="2"/>
      <scheme val="minor"/>
    </font>
    <font>
      <b/>
      <u/>
      <sz val="12"/>
      <color rgb="FFFF0000"/>
      <name val="Calibri"/>
      <family val="2"/>
      <scheme val="minor"/>
    </font>
  </fonts>
  <fills count="34">
    <fill>
      <patternFill patternType="none"/>
    </fill>
    <fill>
      <patternFill patternType="gray125"/>
    </fill>
    <fill>
      <patternFill patternType="solid">
        <fgColor rgb="FFB34A9B"/>
        <bgColor indexed="64"/>
      </patternFill>
    </fill>
    <fill>
      <patternFill patternType="solid">
        <fgColor theme="0" tint="-4.9989318521683403E-2"/>
        <bgColor indexed="64"/>
      </patternFill>
    </fill>
    <fill>
      <patternFill patternType="solid">
        <fgColor rgb="FF98C552"/>
        <bgColor indexed="64"/>
      </patternFill>
    </fill>
    <fill>
      <patternFill patternType="solid">
        <fgColor rgb="FFF67D22"/>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1" tint="0.499984740745262"/>
        <bgColor indexed="64"/>
      </patternFill>
    </fill>
    <fill>
      <patternFill patternType="solid">
        <fgColor rgb="FFD8D8D8"/>
        <bgColor indexed="64"/>
      </patternFill>
    </fill>
    <fill>
      <patternFill patternType="solid">
        <fgColor theme="6" tint="0.79998168889431442"/>
        <bgColor indexed="64"/>
      </patternFill>
    </fill>
    <fill>
      <patternFill patternType="solid">
        <fgColor rgb="FF92D050"/>
        <bgColor indexed="64"/>
      </patternFill>
    </fill>
    <fill>
      <patternFill patternType="solid">
        <fgColor rgb="FFB34A9B"/>
        <bgColor rgb="FFCFE2F3"/>
      </patternFill>
    </fill>
    <fill>
      <patternFill patternType="solid">
        <fgColor rgb="FF00B0F0"/>
        <bgColor rgb="FFCFE2F3"/>
      </patternFill>
    </fill>
    <fill>
      <patternFill patternType="solid">
        <fgColor rgb="FF92D050"/>
        <bgColor rgb="FFCFE2F3"/>
      </patternFill>
    </fill>
    <fill>
      <patternFill patternType="solid">
        <fgColor rgb="FFF67D22"/>
        <bgColor rgb="FFCFE2F3"/>
      </patternFill>
    </fill>
    <fill>
      <patternFill patternType="solid">
        <fgColor theme="0" tint="-4.9989318521683403E-2"/>
        <bgColor rgb="FFFFFFFF"/>
      </patternFill>
    </fill>
    <fill>
      <patternFill patternType="solid">
        <fgColor theme="0" tint="-0.499984740745262"/>
        <bgColor rgb="FFCFE2F3"/>
      </patternFill>
    </fill>
    <fill>
      <patternFill patternType="solid">
        <fgColor rgb="FFB34A9B"/>
        <bgColor rgb="FFFFFFFF"/>
      </patternFill>
    </fill>
    <fill>
      <patternFill patternType="solid">
        <fgColor rgb="FF00B0F0"/>
        <bgColor rgb="FFFFFFFF"/>
      </patternFill>
    </fill>
    <fill>
      <patternFill patternType="solid">
        <fgColor rgb="FF92D050"/>
        <bgColor rgb="FFFFFFFF"/>
      </patternFill>
    </fill>
    <fill>
      <patternFill patternType="solid">
        <fgColor rgb="FFF67D22"/>
        <bgColor rgb="FFFFFFFF"/>
      </patternFill>
    </fill>
    <fill>
      <patternFill patternType="solid">
        <fgColor theme="0" tint="-0.249977111117893"/>
        <bgColor indexed="64"/>
      </patternFill>
    </fill>
    <fill>
      <patternFill patternType="solid">
        <fgColor rgb="FFF9F9F9"/>
        <bgColor indexed="64"/>
      </patternFill>
    </fill>
    <fill>
      <patternFill patternType="solid">
        <fgColor theme="0"/>
        <bgColor rgb="FFCFE2F3"/>
      </patternFill>
    </fill>
    <fill>
      <patternFill patternType="solid">
        <fgColor theme="3" tint="0.39997558519241921"/>
        <bgColor rgb="FFCFE2F3"/>
      </patternFill>
    </fill>
    <fill>
      <patternFill patternType="solid">
        <fgColor rgb="FF98C552"/>
        <bgColor rgb="FFCFE2F3"/>
      </patternFill>
    </fill>
    <fill>
      <patternFill patternType="solid">
        <fgColor theme="3" tint="0.79998168889431442"/>
        <bgColor indexed="64"/>
      </patternFill>
    </fill>
    <fill>
      <patternFill patternType="solid">
        <fgColor theme="8" tint="0.39997558519241921"/>
        <bgColor rgb="FFCFE2F3"/>
      </patternFill>
    </fill>
    <fill>
      <patternFill patternType="solid">
        <fgColor rgb="FFE16DC3"/>
        <bgColor rgb="FFCFE2F3"/>
      </patternFill>
    </fill>
    <fill>
      <patternFill patternType="solid">
        <fgColor rgb="FFB0DD7F"/>
        <bgColor rgb="FFCFE2F3"/>
      </patternFill>
    </fill>
    <fill>
      <patternFill patternType="solid">
        <fgColor theme="9"/>
        <bgColor rgb="FFCFE2F3"/>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medium">
        <color theme="1" tint="0.249977111117893"/>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medium">
        <color theme="1" tint="0.34998626667073579"/>
      </top>
      <bottom/>
      <diagonal/>
    </border>
    <border>
      <left style="medium">
        <color theme="1" tint="0.34998626667073579"/>
      </left>
      <right/>
      <top/>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style="medium">
        <color theme="1" tint="0.34998626667073579"/>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4" tint="0.79998168889431442"/>
      </left>
      <right/>
      <top style="thin">
        <color theme="4" tint="0.79998168889431442"/>
      </top>
      <bottom style="thin">
        <color theme="4" tint="0.79998168889431442"/>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top/>
      <bottom/>
      <diagonal/>
    </border>
    <border>
      <left style="thin">
        <color indexed="64"/>
      </left>
      <right style="thin">
        <color theme="1" tint="0.34998626667073579"/>
      </right>
      <top style="thin">
        <color indexed="64"/>
      </top>
      <bottom style="thin">
        <color indexed="64"/>
      </bottom>
      <diagonal/>
    </border>
    <border>
      <left/>
      <right style="thin">
        <color theme="1" tint="0.34998626667073579"/>
      </right>
      <top/>
      <bottom/>
      <diagonal/>
    </border>
    <border>
      <left/>
      <right style="thin">
        <color theme="1" tint="0.34998626667073579"/>
      </right>
      <top style="medium">
        <color theme="1" tint="0.249977111117893"/>
      </top>
      <bottom/>
      <diagonal/>
    </border>
    <border>
      <left style="thin">
        <color theme="1" tint="0.34998626667073579"/>
      </left>
      <right style="thin">
        <color theme="0" tint="-4.9989318521683403E-2"/>
      </right>
      <top style="thin">
        <color theme="0" tint="-4.9989318521683403E-2"/>
      </top>
      <bottom style="thin">
        <color theme="0" tint="-4.9989318521683403E-2"/>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249977111117893"/>
      </left>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medium">
        <color theme="1" tint="0.249977111117893"/>
      </left>
      <right/>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style="thin">
        <color theme="0"/>
      </left>
      <right/>
      <top/>
      <bottom/>
      <diagonal/>
    </border>
    <border>
      <left style="thin">
        <color theme="0"/>
      </left>
      <right style="thin">
        <color theme="0"/>
      </right>
      <top/>
      <bottom/>
      <diagonal/>
    </border>
    <border>
      <left style="thin">
        <color theme="0"/>
      </left>
      <right/>
      <top style="medium">
        <color theme="1" tint="0.14999847407452621"/>
      </top>
      <bottom/>
      <diagonal/>
    </border>
    <border>
      <left/>
      <right/>
      <top style="thin">
        <color theme="0" tint="-0.249977111117893"/>
      </top>
      <bottom/>
      <diagonal/>
    </border>
    <border>
      <left/>
      <right/>
      <top style="medium">
        <color theme="1" tint="0.14999847407452621"/>
      </top>
      <bottom style="thin">
        <color theme="0"/>
      </bottom>
      <diagonal/>
    </border>
    <border>
      <left/>
      <right/>
      <top style="thin">
        <color theme="0"/>
      </top>
      <bottom style="thin">
        <color theme="0"/>
      </bottom>
      <diagonal/>
    </border>
    <border>
      <left style="thin">
        <color theme="0" tint="-0.249977111117893"/>
      </left>
      <right/>
      <top/>
      <bottom/>
      <diagonal/>
    </border>
    <border>
      <left/>
      <right/>
      <top style="thin">
        <color theme="0"/>
      </top>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right style="thin">
        <color theme="0"/>
      </right>
      <top style="thin">
        <color theme="0"/>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style="medium">
        <color theme="1" tint="0.34998626667073579"/>
      </top>
      <bottom/>
      <diagonal/>
    </border>
    <border>
      <left style="thin">
        <color theme="0"/>
      </left>
      <right style="thin">
        <color theme="0"/>
      </right>
      <top style="medium">
        <color theme="1" tint="0.34998626667073579"/>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right>
      <top style="thin">
        <color theme="0"/>
      </top>
      <bottom/>
      <diagonal/>
    </border>
    <border>
      <left/>
      <right style="thin">
        <color theme="0" tint="-0.249977111117893"/>
      </right>
      <top/>
      <bottom/>
      <diagonal/>
    </border>
  </borders>
  <cellStyleXfs count="4">
    <xf numFmtId="0" fontId="0" fillId="0" borderId="0"/>
    <xf numFmtId="9"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cellStyleXfs>
  <cellXfs count="482">
    <xf numFmtId="0" fontId="0" fillId="0" borderId="0" xfId="0"/>
    <xf numFmtId="0" fontId="0" fillId="0" borderId="0" xfId="0" applyFill="1"/>
    <xf numFmtId="0" fontId="1" fillId="0" borderId="0" xfId="0" applyFont="1" applyFill="1" applyAlignment="1">
      <alignment horizontal="left" vertical="top" wrapText="1"/>
    </xf>
    <xf numFmtId="0" fontId="12" fillId="0" borderId="0" xfId="3" applyFont="1" applyAlignment="1"/>
    <xf numFmtId="0" fontId="12" fillId="0" borderId="0" xfId="3" applyFont="1" applyFill="1" applyAlignment="1"/>
    <xf numFmtId="0" fontId="9" fillId="0" borderId="0" xfId="3" applyFont="1" applyAlignment="1"/>
    <xf numFmtId="0" fontId="13" fillId="0" borderId="0" xfId="3" applyFont="1" applyFill="1" applyAlignment="1">
      <alignment wrapText="1"/>
    </xf>
    <xf numFmtId="0" fontId="14" fillId="0" borderId="0" xfId="3" applyFont="1" applyFill="1" applyAlignment="1">
      <alignment wrapText="1"/>
    </xf>
    <xf numFmtId="0" fontId="16" fillId="0" borderId="0" xfId="0" applyFont="1"/>
    <xf numFmtId="0" fontId="16" fillId="0" borderId="0" xfId="0" applyFont="1" applyFill="1"/>
    <xf numFmtId="0" fontId="18" fillId="0" borderId="1" xfId="0" applyFont="1" applyBorder="1" applyAlignment="1">
      <alignment horizontal="center"/>
    </xf>
    <xf numFmtId="0" fontId="17" fillId="2" borderId="1" xfId="0" applyFont="1" applyFill="1" applyBorder="1" applyAlignment="1">
      <alignment vertical="center" wrapText="1"/>
    </xf>
    <xf numFmtId="0" fontId="20" fillId="0" borderId="1" xfId="0" applyFont="1" applyFill="1" applyBorder="1" applyAlignment="1">
      <alignment horizontal="center" vertical="center" wrapText="1"/>
    </xf>
    <xf numFmtId="0" fontId="17" fillId="6" borderId="1" xfId="0" applyFont="1" applyFill="1" applyBorder="1" applyAlignment="1">
      <alignment vertical="center" wrapText="1"/>
    </xf>
    <xf numFmtId="0" fontId="17" fillId="4" borderId="1" xfId="0" applyFont="1" applyFill="1" applyBorder="1" applyAlignment="1">
      <alignment vertical="center" wrapText="1"/>
    </xf>
    <xf numFmtId="0" fontId="17" fillId="5" borderId="1" xfId="0" applyFont="1" applyFill="1" applyBorder="1" applyAlignment="1">
      <alignment vertical="center" wrapText="1"/>
    </xf>
    <xf numFmtId="0" fontId="16" fillId="0" borderId="0" xfId="0" applyFont="1" applyFill="1" applyBorder="1" applyAlignment="1">
      <alignment horizontal="center"/>
    </xf>
    <xf numFmtId="0" fontId="16" fillId="12" borderId="0" xfId="0" applyFont="1" applyFill="1" applyBorder="1"/>
    <xf numFmtId="0" fontId="16" fillId="12" borderId="0" xfId="0" applyFont="1" applyFill="1" applyBorder="1" applyAlignment="1">
      <alignment horizontal="center"/>
    </xf>
    <xf numFmtId="0" fontId="19" fillId="12" borderId="0" xfId="0" applyFont="1" applyFill="1" applyBorder="1" applyAlignment="1"/>
    <xf numFmtId="0" fontId="16" fillId="0" borderId="0" xfId="0" applyFont="1" applyBorder="1"/>
    <xf numFmtId="0" fontId="17" fillId="13" borderId="1" xfId="0" applyFont="1" applyFill="1" applyBorder="1" applyAlignment="1">
      <alignment vertical="center" wrapText="1"/>
    </xf>
    <xf numFmtId="0" fontId="33" fillId="0" borderId="0" xfId="3" applyFont="1" applyFill="1" applyAlignment="1">
      <alignment vertical="center" wrapText="1"/>
    </xf>
    <xf numFmtId="0" fontId="33" fillId="0" borderId="0" xfId="3" applyFont="1" applyAlignment="1">
      <alignment vertical="center"/>
    </xf>
    <xf numFmtId="0" fontId="34" fillId="0" borderId="0" xfId="3" applyFont="1" applyFill="1" applyAlignment="1">
      <alignment wrapText="1"/>
    </xf>
    <xf numFmtId="0" fontId="35" fillId="0" borderId="0" xfId="3" applyFont="1" applyAlignment="1"/>
    <xf numFmtId="0" fontId="38" fillId="0" borderId="0" xfId="3" applyFont="1" applyFill="1" applyAlignment="1">
      <alignment wrapText="1"/>
    </xf>
    <xf numFmtId="0" fontId="38" fillId="0" borderId="0" xfId="3" applyFont="1" applyAlignment="1"/>
    <xf numFmtId="0" fontId="39" fillId="0" borderId="0" xfId="3" applyFont="1" applyFill="1" applyAlignment="1">
      <alignment wrapText="1"/>
    </xf>
    <xf numFmtId="0" fontId="39" fillId="0" borderId="0" xfId="3" applyFont="1" applyAlignment="1"/>
    <xf numFmtId="0" fontId="13" fillId="0" borderId="0" xfId="3" applyFont="1" applyFill="1" applyBorder="1" applyAlignment="1">
      <alignment wrapText="1"/>
    </xf>
    <xf numFmtId="0" fontId="12" fillId="0" borderId="0" xfId="3" applyFont="1" applyBorder="1" applyAlignment="1"/>
    <xf numFmtId="0" fontId="5" fillId="7" borderId="0" xfId="3" applyFont="1" applyFill="1" applyBorder="1" applyAlignment="1">
      <alignment wrapText="1"/>
    </xf>
    <xf numFmtId="0" fontId="27" fillId="7" borderId="0" xfId="0" applyFont="1" applyFill="1" applyBorder="1" applyAlignment="1">
      <alignment horizontal="right" vertical="center" wrapText="1"/>
    </xf>
    <xf numFmtId="0" fontId="0" fillId="0" borderId="0" xfId="0" applyBorder="1"/>
    <xf numFmtId="0" fontId="21" fillId="12" borderId="0" xfId="0" applyFont="1" applyFill="1" applyBorder="1" applyAlignment="1">
      <alignment vertical="center" wrapText="1"/>
    </xf>
    <xf numFmtId="0" fontId="12" fillId="7" borderId="0" xfId="3" applyFont="1" applyFill="1" applyAlignment="1"/>
    <xf numFmtId="0" fontId="8" fillId="3" borderId="0" xfId="3" applyFont="1" applyFill="1" applyBorder="1" applyAlignment="1">
      <alignment wrapText="1"/>
    </xf>
    <xf numFmtId="0" fontId="0" fillId="0" borderId="0" xfId="0" applyBorder="1" applyAlignment="1">
      <alignment vertical="center"/>
    </xf>
    <xf numFmtId="0" fontId="0" fillId="0" borderId="0" xfId="0" applyFill="1" applyAlignment="1">
      <alignment vertical="center"/>
    </xf>
    <xf numFmtId="0" fontId="0" fillId="0" borderId="0" xfId="0" applyAlignment="1">
      <alignment vertical="center"/>
    </xf>
    <xf numFmtId="0" fontId="22" fillId="7" borderId="0" xfId="3" applyFont="1" applyFill="1" applyBorder="1" applyAlignment="1">
      <alignment horizontal="left" vertical="center" wrapText="1"/>
    </xf>
    <xf numFmtId="0" fontId="16" fillId="12" borderId="2" xfId="0" applyFont="1" applyFill="1" applyBorder="1"/>
    <xf numFmtId="0" fontId="16" fillId="12" borderId="2" xfId="0" applyFont="1" applyFill="1" applyBorder="1" applyAlignment="1">
      <alignment horizontal="center"/>
    </xf>
    <xf numFmtId="0" fontId="32" fillId="7" borderId="0" xfId="3" applyFont="1" applyFill="1" applyBorder="1" applyAlignment="1">
      <alignment vertical="center"/>
    </xf>
    <xf numFmtId="0" fontId="22" fillId="7" borderId="0" xfId="0" applyFont="1" applyFill="1" applyBorder="1" applyAlignment="1">
      <alignment vertical="center" wrapText="1"/>
    </xf>
    <xf numFmtId="0" fontId="22" fillId="7" borderId="0" xfId="0" applyFont="1" applyFill="1" applyBorder="1" applyAlignment="1">
      <alignment vertical="top" wrapText="1"/>
    </xf>
    <xf numFmtId="0" fontId="12" fillId="7" borderId="0" xfId="3" applyFont="1" applyFill="1" applyBorder="1" applyAlignment="1">
      <alignment vertical="center" wrapText="1"/>
    </xf>
    <xf numFmtId="0" fontId="5" fillId="7" borderId="0" xfId="3" applyFont="1" applyFill="1" applyBorder="1" applyAlignment="1">
      <alignment horizontal="center" vertical="center" wrapText="1"/>
    </xf>
    <xf numFmtId="0" fontId="8" fillId="0" borderId="0" xfId="3" applyFont="1" applyBorder="1" applyAlignment="1">
      <alignment vertical="center" wrapText="1"/>
    </xf>
    <xf numFmtId="0" fontId="8" fillId="3" borderId="0" xfId="3" applyFont="1" applyFill="1" applyBorder="1" applyAlignment="1">
      <alignment vertical="center" wrapText="1"/>
    </xf>
    <xf numFmtId="0" fontId="4" fillId="0" borderId="0" xfId="3" applyFont="1" applyBorder="1" applyAlignment="1">
      <alignment vertical="center" wrapText="1"/>
    </xf>
    <xf numFmtId="0" fontId="8" fillId="0" borderId="0" xfId="3" applyFont="1" applyFill="1" applyBorder="1" applyAlignment="1">
      <alignment vertical="center" wrapText="1"/>
    </xf>
    <xf numFmtId="0" fontId="25" fillId="10" borderId="0" xfId="3" applyFont="1" applyFill="1" applyBorder="1" applyAlignment="1">
      <alignment horizontal="center" vertical="center" wrapText="1"/>
    </xf>
    <xf numFmtId="0" fontId="28" fillId="7" borderId="0" xfId="3" applyFont="1" applyFill="1" applyBorder="1" applyAlignment="1">
      <alignment vertical="center" wrapText="1"/>
    </xf>
    <xf numFmtId="0" fontId="28" fillId="7" borderId="0" xfId="3" applyFont="1" applyFill="1" applyBorder="1" applyAlignment="1">
      <alignment horizontal="center" vertical="center" wrapText="1"/>
    </xf>
    <xf numFmtId="0" fontId="40" fillId="7" borderId="0" xfId="3" applyFont="1" applyFill="1" applyBorder="1" applyAlignment="1">
      <alignment horizontal="center" vertical="center" wrapText="1"/>
    </xf>
    <xf numFmtId="0" fontId="42" fillId="7" borderId="0" xfId="0" applyFont="1" applyFill="1" applyBorder="1" applyAlignment="1">
      <alignment vertical="top" wrapText="1"/>
    </xf>
    <xf numFmtId="0" fontId="36" fillId="0" borderId="0" xfId="3" applyFont="1" applyBorder="1" applyAlignment="1">
      <alignment horizontal="center"/>
    </xf>
    <xf numFmtId="0" fontId="8" fillId="0" borderId="0" xfId="3" applyFont="1" applyBorder="1" applyAlignment="1">
      <alignment wrapText="1"/>
    </xf>
    <xf numFmtId="0" fontId="36" fillId="3" borderId="0" xfId="3" applyFont="1" applyFill="1" applyBorder="1" applyAlignment="1">
      <alignment horizontal="center"/>
    </xf>
    <xf numFmtId="0" fontId="37" fillId="9" borderId="0" xfId="3" applyFont="1" applyFill="1" applyBorder="1" applyAlignment="1">
      <alignment wrapText="1"/>
    </xf>
    <xf numFmtId="0" fontId="39" fillId="11" borderId="0" xfId="3" applyFont="1" applyFill="1" applyBorder="1" applyAlignment="1">
      <alignment vertical="center" wrapText="1"/>
    </xf>
    <xf numFmtId="0" fontId="7" fillId="0" borderId="0" xfId="3" applyFont="1" applyBorder="1" applyAlignment="1">
      <alignment horizontal="center"/>
    </xf>
    <xf numFmtId="0" fontId="5" fillId="9" borderId="0" xfId="3" applyFont="1" applyFill="1" applyBorder="1" applyAlignment="1">
      <alignment wrapText="1"/>
    </xf>
    <xf numFmtId="0" fontId="14" fillId="8" borderId="0" xfId="3" applyFont="1" applyFill="1" applyBorder="1" applyAlignment="1">
      <alignment vertical="center" wrapText="1"/>
    </xf>
    <xf numFmtId="0" fontId="37" fillId="8" borderId="0" xfId="3" applyFont="1" applyFill="1" applyBorder="1" applyAlignment="1">
      <alignment wrapText="1"/>
    </xf>
    <xf numFmtId="0" fontId="39" fillId="8" borderId="0" xfId="3" applyFont="1" applyFill="1" applyBorder="1" applyAlignment="1">
      <alignment vertical="center" wrapText="1"/>
    </xf>
    <xf numFmtId="0" fontId="25" fillId="10" borderId="0" xfId="3" applyFont="1" applyFill="1" applyBorder="1" applyAlignment="1">
      <alignment vertical="center" wrapText="1"/>
    </xf>
    <xf numFmtId="0" fontId="4" fillId="0" borderId="0" xfId="3" applyFont="1" applyBorder="1" applyAlignment="1">
      <alignment wrapText="1"/>
    </xf>
    <xf numFmtId="0" fontId="13" fillId="7" borderId="0" xfId="3" applyFont="1" applyFill="1" applyAlignment="1">
      <alignment wrapText="1"/>
    </xf>
    <xf numFmtId="0" fontId="13" fillId="7" borderId="0" xfId="3" applyFont="1" applyFill="1" applyBorder="1" applyAlignment="1">
      <alignment wrapText="1"/>
    </xf>
    <xf numFmtId="0" fontId="38" fillId="7" borderId="0" xfId="3" applyFont="1" applyFill="1" applyAlignment="1">
      <alignment wrapText="1"/>
    </xf>
    <xf numFmtId="0" fontId="39" fillId="7" borderId="0" xfId="3" applyFont="1" applyFill="1" applyAlignment="1">
      <alignment wrapText="1"/>
    </xf>
    <xf numFmtId="0" fontId="14" fillId="7" borderId="0" xfId="3" applyFont="1" applyFill="1" applyAlignment="1">
      <alignment wrapText="1"/>
    </xf>
    <xf numFmtId="0" fontId="26" fillId="4" borderId="0" xfId="0" applyFont="1" applyFill="1" applyBorder="1" applyAlignment="1">
      <alignment vertical="center"/>
    </xf>
    <xf numFmtId="0" fontId="44" fillId="7" borderId="0" xfId="0" applyFont="1" applyFill="1" applyBorder="1" applyAlignment="1">
      <alignment vertical="top" wrapText="1"/>
    </xf>
    <xf numFmtId="0" fontId="45" fillId="7" borderId="0" xfId="3" applyFont="1" applyFill="1" applyAlignment="1">
      <alignment wrapText="1"/>
    </xf>
    <xf numFmtId="0" fontId="45" fillId="0" borderId="0" xfId="3" applyFont="1" applyFill="1" applyAlignment="1">
      <alignment wrapText="1"/>
    </xf>
    <xf numFmtId="0" fontId="44" fillId="0" borderId="0" xfId="3" applyFont="1" applyAlignment="1"/>
    <xf numFmtId="0" fontId="44" fillId="7" borderId="0" xfId="0" applyFont="1" applyFill="1" applyBorder="1" applyAlignment="1">
      <alignment vertical="top"/>
    </xf>
    <xf numFmtId="0" fontId="44" fillId="7" borderId="0" xfId="3" applyFont="1" applyFill="1" applyBorder="1" applyAlignment="1">
      <alignment vertical="center"/>
    </xf>
    <xf numFmtId="0" fontId="46" fillId="7" borderId="0" xfId="3" applyFont="1" applyFill="1" applyBorder="1" applyAlignment="1"/>
    <xf numFmtId="0" fontId="46" fillId="7" borderId="0" xfId="3" applyFont="1" applyFill="1" applyBorder="1" applyAlignment="1">
      <alignment wrapText="1"/>
    </xf>
    <xf numFmtId="0" fontId="47" fillId="3" borderId="0" xfId="0" applyFont="1" applyFill="1" applyBorder="1" applyAlignment="1">
      <alignment vertical="top" wrapText="1"/>
    </xf>
    <xf numFmtId="0" fontId="48" fillId="3" borderId="0" xfId="3" applyFont="1" applyFill="1" applyBorder="1" applyAlignment="1">
      <alignment horizontal="center" vertical="center"/>
    </xf>
    <xf numFmtId="0" fontId="47" fillId="3" borderId="0" xfId="3" applyFont="1" applyFill="1" applyBorder="1" applyAlignment="1">
      <alignment horizontal="left" vertical="center" wrapText="1"/>
    </xf>
    <xf numFmtId="0" fontId="50" fillId="3" borderId="0" xfId="0" applyFont="1" applyFill="1" applyBorder="1" applyAlignment="1">
      <alignment vertical="top" wrapText="1"/>
    </xf>
    <xf numFmtId="0" fontId="51" fillId="3" borderId="0" xfId="0" applyFont="1" applyFill="1" applyBorder="1" applyAlignment="1">
      <alignment vertical="top" wrapText="1"/>
    </xf>
    <xf numFmtId="0" fontId="41" fillId="3" borderId="0" xfId="3" applyFont="1" applyFill="1" applyBorder="1" applyAlignment="1">
      <alignment horizontal="center" vertical="center"/>
    </xf>
    <xf numFmtId="0" fontId="41" fillId="3" borderId="0" xfId="3" quotePrefix="1" applyFont="1" applyFill="1" applyBorder="1" applyAlignment="1">
      <alignment horizontal="left" vertical="center"/>
    </xf>
    <xf numFmtId="0" fontId="51" fillId="3" borderId="0" xfId="3" applyFont="1" applyFill="1" applyBorder="1" applyAlignment="1">
      <alignment horizontal="left" vertical="center" wrapText="1"/>
    </xf>
    <xf numFmtId="0" fontId="49" fillId="3" borderId="0" xfId="3" quotePrefix="1" applyFont="1" applyFill="1" applyBorder="1" applyAlignment="1">
      <alignment horizontal="left" vertical="center" wrapText="1"/>
    </xf>
    <xf numFmtId="0" fontId="53" fillId="3" borderId="0" xfId="2" quotePrefix="1" applyFont="1" applyFill="1" applyBorder="1" applyAlignment="1" applyProtection="1">
      <alignment horizontal="left" vertical="center"/>
    </xf>
    <xf numFmtId="0" fontId="52" fillId="3" borderId="0" xfId="2" applyFont="1" applyFill="1" applyBorder="1" applyAlignment="1" applyProtection="1">
      <alignment horizontal="left" vertical="center"/>
    </xf>
    <xf numFmtId="0" fontId="44" fillId="3" borderId="0" xfId="3" applyFont="1" applyFill="1" applyBorder="1" applyAlignment="1">
      <alignment vertical="center"/>
    </xf>
    <xf numFmtId="0" fontId="24" fillId="12" borderId="0" xfId="0" quotePrefix="1" applyFont="1" applyFill="1" applyBorder="1" applyAlignment="1">
      <alignment horizontal="center" vertical="top"/>
    </xf>
    <xf numFmtId="0" fontId="55" fillId="7" borderId="0" xfId="0" quotePrefix="1" applyFont="1" applyFill="1" applyBorder="1" applyAlignment="1">
      <alignment horizontal="left" vertical="center" wrapText="1"/>
    </xf>
    <xf numFmtId="0" fontId="57" fillId="0" borderId="0" xfId="0" applyFont="1" applyBorder="1" applyAlignment="1">
      <alignment horizontal="left"/>
    </xf>
    <xf numFmtId="0" fontId="41" fillId="0" borderId="0" xfId="3" applyFont="1" applyBorder="1" applyAlignment="1">
      <alignment horizontal="center" vertical="center" wrapText="1"/>
    </xf>
    <xf numFmtId="0" fontId="41" fillId="3" borderId="0" xfId="3" applyFont="1" applyFill="1" applyBorder="1" applyAlignment="1">
      <alignment horizontal="center" vertical="center" wrapText="1"/>
    </xf>
    <xf numFmtId="0" fontId="41" fillId="9" borderId="0" xfId="3" applyFont="1" applyFill="1" applyBorder="1" applyAlignment="1">
      <alignment horizontal="center" vertical="center" wrapText="1"/>
    </xf>
    <xf numFmtId="0" fontId="27" fillId="11" borderId="0" xfId="3" applyFont="1" applyFill="1" applyBorder="1" applyAlignment="1">
      <alignment horizontal="center" vertical="center"/>
    </xf>
    <xf numFmtId="0" fontId="41" fillId="8" borderId="0" xfId="3" applyFont="1" applyFill="1" applyBorder="1" applyAlignment="1">
      <alignment horizontal="center" vertical="center" wrapText="1"/>
    </xf>
    <xf numFmtId="0" fontId="23" fillId="11" borderId="0" xfId="3" applyFont="1" applyFill="1" applyBorder="1" applyAlignment="1">
      <alignment horizontal="center" vertical="center"/>
    </xf>
    <xf numFmtId="0" fontId="13" fillId="7" borderId="0" xfId="3" applyFont="1" applyFill="1" applyBorder="1" applyAlignment="1">
      <alignment vertical="center" wrapText="1"/>
    </xf>
    <xf numFmtId="0" fontId="41" fillId="18" borderId="0" xfId="3" applyFont="1" applyFill="1" applyBorder="1" applyAlignment="1">
      <alignment horizontal="center" vertical="center" wrapText="1"/>
    </xf>
    <xf numFmtId="0" fontId="3" fillId="8" borderId="0" xfId="3" applyFont="1" applyFill="1" applyBorder="1" applyAlignment="1">
      <alignment horizontal="left" vertical="top" wrapText="1"/>
    </xf>
    <xf numFmtId="0" fontId="4" fillId="7" borderId="0" xfId="3" applyFont="1" applyFill="1" applyBorder="1" applyAlignment="1">
      <alignment wrapText="1"/>
    </xf>
    <xf numFmtId="0" fontId="15" fillId="7" borderId="0" xfId="3" applyFont="1" applyFill="1" applyBorder="1" applyAlignment="1">
      <alignment vertical="center" wrapText="1"/>
    </xf>
    <xf numFmtId="0" fontId="12" fillId="7" borderId="0" xfId="3" applyFont="1" applyFill="1" applyBorder="1" applyAlignment="1"/>
    <xf numFmtId="0" fontId="4" fillId="7" borderId="0" xfId="3" applyFont="1" applyFill="1" applyBorder="1" applyAlignment="1">
      <alignment vertical="center" wrapText="1"/>
    </xf>
    <xf numFmtId="0" fontId="15" fillId="7" borderId="6" xfId="3" applyFont="1" applyFill="1" applyBorder="1" applyAlignment="1">
      <alignment vertical="center" wrapText="1"/>
    </xf>
    <xf numFmtId="0" fontId="5" fillId="7" borderId="6" xfId="3" applyFont="1" applyFill="1" applyBorder="1" applyAlignment="1">
      <alignment horizontal="center" vertical="center" wrapText="1"/>
    </xf>
    <xf numFmtId="0" fontId="13" fillId="7" borderId="6" xfId="3" applyFont="1" applyFill="1" applyBorder="1" applyAlignment="1">
      <alignment vertical="center" wrapText="1"/>
    </xf>
    <xf numFmtId="0" fontId="28" fillId="7" borderId="7" xfId="3" applyFont="1" applyFill="1" applyBorder="1" applyAlignment="1">
      <alignment vertical="center" wrapText="1"/>
    </xf>
    <xf numFmtId="0" fontId="12" fillId="7" borderId="7" xfId="3" applyFont="1" applyFill="1" applyBorder="1" applyAlignment="1"/>
    <xf numFmtId="0" fontId="42" fillId="7" borderId="7" xfId="0" applyFont="1" applyFill="1" applyBorder="1" applyAlignment="1">
      <alignment vertical="top" wrapText="1"/>
    </xf>
    <xf numFmtId="0" fontId="44" fillId="7" borderId="7" xfId="0" applyFont="1" applyFill="1" applyBorder="1" applyAlignment="1">
      <alignment vertical="top" wrapText="1"/>
    </xf>
    <xf numFmtId="0" fontId="44" fillId="7" borderId="7" xfId="0" applyFont="1" applyFill="1" applyBorder="1" applyAlignment="1">
      <alignment vertical="top"/>
    </xf>
    <xf numFmtId="0" fontId="46" fillId="7" borderId="7" xfId="3" applyFont="1" applyFill="1" applyBorder="1" applyAlignment="1"/>
    <xf numFmtId="0" fontId="14" fillId="7" borderId="0" xfId="3" applyFont="1" applyFill="1" applyBorder="1" applyAlignment="1">
      <alignment horizontal="center" vertical="center" wrapText="1"/>
    </xf>
    <xf numFmtId="0" fontId="9" fillId="7" borderId="0" xfId="3" applyFont="1" applyFill="1" applyBorder="1" applyAlignment="1">
      <alignment horizontal="center" vertical="center"/>
    </xf>
    <xf numFmtId="0" fontId="12" fillId="7" borderId="0" xfId="3" applyFont="1" applyFill="1" applyBorder="1" applyAlignment="1">
      <alignment vertical="center"/>
    </xf>
    <xf numFmtId="0" fontId="4" fillId="7" borderId="8" xfId="3" applyFont="1" applyFill="1" applyBorder="1" applyAlignment="1">
      <alignment wrapText="1"/>
    </xf>
    <xf numFmtId="0" fontId="4" fillId="7" borderId="10" xfId="3" applyFont="1" applyFill="1" applyBorder="1" applyAlignment="1">
      <alignment wrapText="1"/>
    </xf>
    <xf numFmtId="0" fontId="4" fillId="7" borderId="11" xfId="3" applyFont="1" applyFill="1" applyBorder="1" applyAlignment="1">
      <alignment vertical="center" wrapText="1"/>
    </xf>
    <xf numFmtId="0" fontId="5" fillId="7" borderId="11" xfId="3" applyFont="1" applyFill="1" applyBorder="1" applyAlignment="1">
      <alignment horizontal="center" vertical="center" wrapText="1"/>
    </xf>
    <xf numFmtId="0" fontId="13" fillId="7" borderId="11" xfId="3" applyFont="1" applyFill="1" applyBorder="1" applyAlignment="1">
      <alignment vertical="center" wrapText="1"/>
    </xf>
    <xf numFmtId="0" fontId="30" fillId="26" borderId="0" xfId="3" quotePrefix="1" applyFont="1" applyFill="1" applyBorder="1" applyAlignment="1" applyProtection="1">
      <alignment horizontal="center" vertical="center"/>
      <protection locked="0"/>
    </xf>
    <xf numFmtId="0" fontId="29" fillId="26" borderId="0" xfId="3" applyFont="1" applyFill="1" applyBorder="1" applyAlignment="1" applyProtection="1">
      <alignment horizontal="left" vertical="center"/>
      <protection locked="0"/>
    </xf>
    <xf numFmtId="0" fontId="29" fillId="26" borderId="0" xfId="3" applyFont="1" applyFill="1" applyBorder="1" applyAlignment="1" applyProtection="1">
      <alignment horizontal="center" vertical="center" wrapText="1"/>
      <protection locked="0"/>
    </xf>
    <xf numFmtId="0" fontId="29" fillId="26" borderId="0" xfId="3" applyFont="1" applyFill="1" applyBorder="1" applyAlignment="1" applyProtection="1">
      <alignment horizontal="center" vertical="center"/>
      <protection locked="0"/>
    </xf>
    <xf numFmtId="0" fontId="34" fillId="7" borderId="0" xfId="3" applyFont="1" applyFill="1" applyBorder="1" applyAlignment="1">
      <alignment wrapText="1"/>
    </xf>
    <xf numFmtId="0" fontId="35" fillId="7" borderId="0" xfId="3" applyFont="1" applyFill="1" applyBorder="1" applyAlignment="1"/>
    <xf numFmtId="0" fontId="28" fillId="19" borderId="0" xfId="3" quotePrefix="1" applyFont="1" applyFill="1" applyBorder="1" applyAlignment="1" applyProtection="1">
      <alignment horizontal="center" vertical="center"/>
      <protection locked="0"/>
    </xf>
    <xf numFmtId="0" fontId="28" fillId="19" borderId="0" xfId="3" applyFont="1" applyFill="1" applyBorder="1" applyAlignment="1" applyProtection="1">
      <alignment horizontal="left" vertical="center"/>
      <protection locked="0"/>
    </xf>
    <xf numFmtId="0" fontId="28" fillId="19" borderId="0" xfId="3" applyFont="1" applyFill="1" applyBorder="1" applyAlignment="1" applyProtection="1">
      <alignment horizontal="center" vertical="center" wrapText="1"/>
      <protection locked="0"/>
    </xf>
    <xf numFmtId="0" fontId="61" fillId="0" borderId="0" xfId="3" applyFont="1" applyFill="1" applyAlignment="1">
      <alignment wrapText="1"/>
    </xf>
    <xf numFmtId="0" fontId="62" fillId="0" borderId="0" xfId="3" applyFont="1" applyAlignment="1"/>
    <xf numFmtId="0" fontId="61" fillId="0" borderId="0" xfId="3" applyFont="1" applyFill="1" applyBorder="1" applyAlignment="1">
      <alignment wrapText="1"/>
    </xf>
    <xf numFmtId="0" fontId="62" fillId="0" borderId="0" xfId="3" applyFont="1" applyBorder="1" applyAlignment="1"/>
    <xf numFmtId="0" fontId="13" fillId="0" borderId="0" xfId="3" applyFont="1" applyFill="1" applyAlignment="1">
      <alignment horizontal="left" wrapText="1"/>
    </xf>
    <xf numFmtId="0" fontId="28" fillId="26" borderId="0" xfId="3" applyFont="1" applyFill="1" applyBorder="1" applyAlignment="1" applyProtection="1">
      <alignment horizontal="center" vertical="center" wrapText="1"/>
      <protection locked="0"/>
    </xf>
    <xf numFmtId="0" fontId="63" fillId="7" borderId="0" xfId="0" applyFont="1" applyFill="1" applyBorder="1" applyAlignment="1">
      <alignment vertical="center" wrapText="1"/>
    </xf>
    <xf numFmtId="0" fontId="63" fillId="7" borderId="0" xfId="3" applyFont="1" applyFill="1" applyBorder="1" applyAlignment="1">
      <alignment horizontal="left" vertical="center" wrapText="1"/>
    </xf>
    <xf numFmtId="0" fontId="64" fillId="7" borderId="0" xfId="3" applyFont="1" applyFill="1" applyBorder="1" applyAlignment="1">
      <alignment horizontal="center" vertical="center" wrapText="1"/>
    </xf>
    <xf numFmtId="0" fontId="64" fillId="9" borderId="0" xfId="3" applyFont="1" applyFill="1" applyBorder="1" applyAlignment="1">
      <alignment horizontal="center" vertical="center" wrapText="1"/>
    </xf>
    <xf numFmtId="0" fontId="64" fillId="7" borderId="6" xfId="3" applyFont="1" applyFill="1" applyBorder="1" applyAlignment="1">
      <alignment horizontal="center" vertical="center" wrapText="1"/>
    </xf>
    <xf numFmtId="0" fontId="63" fillId="7" borderId="0" xfId="0" applyFont="1" applyFill="1" applyBorder="1" applyAlignment="1">
      <alignment vertical="top" wrapText="1"/>
    </xf>
    <xf numFmtId="0" fontId="64" fillId="7" borderId="11" xfId="3" applyFont="1" applyFill="1" applyBorder="1" applyAlignment="1">
      <alignment horizontal="center" vertical="center" wrapText="1"/>
    </xf>
    <xf numFmtId="0" fontId="65" fillId="7" borderId="0" xfId="3" applyFont="1" applyFill="1" applyBorder="1" applyAlignment="1">
      <alignment horizontal="center" vertical="center" wrapText="1"/>
    </xf>
    <xf numFmtId="0" fontId="66" fillId="7" borderId="0" xfId="3" applyFont="1" applyFill="1" applyBorder="1" applyAlignment="1">
      <alignment horizontal="center" vertical="center"/>
    </xf>
    <xf numFmtId="0" fontId="3" fillId="0" borderId="0" xfId="0" applyFont="1" applyFill="1" applyBorder="1" applyAlignment="1">
      <alignment horizontal="left" vertical="center"/>
    </xf>
    <xf numFmtId="0" fontId="3" fillId="12" borderId="0" xfId="0" applyFont="1" applyFill="1" applyBorder="1" applyAlignment="1">
      <alignment horizontal="left" vertical="center"/>
    </xf>
    <xf numFmtId="0" fontId="1" fillId="2" borderId="1" xfId="0" applyFont="1" applyFill="1" applyBorder="1" applyAlignment="1">
      <alignment vertical="center" wrapText="1"/>
    </xf>
    <xf numFmtId="0" fontId="1" fillId="6" borderId="1" xfId="0" applyFont="1" applyFill="1" applyBorder="1" applyAlignment="1">
      <alignment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13" borderId="1" xfId="0" applyFont="1" applyFill="1" applyBorder="1" applyAlignment="1">
      <alignment vertical="center" wrapText="1"/>
    </xf>
    <xf numFmtId="0" fontId="0" fillId="0" borderId="0" xfId="0" applyFont="1" applyBorder="1"/>
    <xf numFmtId="0" fontId="0" fillId="12" borderId="2" xfId="0" applyFont="1" applyFill="1" applyBorder="1"/>
    <xf numFmtId="0" fontId="67" fillId="12" borderId="0" xfId="0" applyFont="1" applyFill="1" applyBorder="1" applyAlignment="1"/>
    <xf numFmtId="0" fontId="0" fillId="12" borderId="0" xfId="0" applyFont="1" applyFill="1" applyBorder="1"/>
    <xf numFmtId="0" fontId="0" fillId="12" borderId="0" xfId="0" applyFont="1" applyFill="1" applyBorder="1" applyAlignment="1">
      <alignment horizontal="center"/>
    </xf>
    <xf numFmtId="0" fontId="0" fillId="0" borderId="0" xfId="0" applyFont="1" applyFill="1" applyBorder="1"/>
    <xf numFmtId="0" fontId="25" fillId="2" borderId="14" xfId="2" applyFont="1" applyFill="1" applyBorder="1" applyAlignment="1" applyProtection="1">
      <alignment vertical="center" wrapText="1"/>
      <protection locked="0"/>
    </xf>
    <xf numFmtId="0" fontId="25" fillId="6" borderId="14" xfId="2" applyFont="1" applyFill="1" applyBorder="1" applyAlignment="1" applyProtection="1">
      <alignment vertical="center" wrapText="1"/>
      <protection locked="0"/>
    </xf>
    <xf numFmtId="0" fontId="25" fillId="4" borderId="14" xfId="2" applyFont="1" applyFill="1" applyBorder="1" applyAlignment="1" applyProtection="1">
      <alignment vertical="center" wrapText="1"/>
      <protection locked="0"/>
    </xf>
    <xf numFmtId="0" fontId="25" fillId="5" borderId="14" xfId="2" applyFont="1" applyFill="1" applyBorder="1" applyAlignment="1" applyProtection="1">
      <alignment vertical="center" wrapText="1"/>
      <protection locked="0"/>
    </xf>
    <xf numFmtId="0" fontId="25" fillId="4" borderId="14" xfId="2" applyFont="1" applyFill="1" applyBorder="1" applyAlignment="1" applyProtection="1">
      <alignment horizontal="left" vertical="center"/>
      <protection locked="0"/>
    </xf>
    <xf numFmtId="0" fontId="25" fillId="4" borderId="14" xfId="2" quotePrefix="1" applyFont="1" applyFill="1" applyBorder="1" applyAlignment="1" applyProtection="1">
      <alignment horizontal="left" vertical="center" wrapText="1"/>
      <protection locked="0"/>
    </xf>
    <xf numFmtId="0" fontId="25" fillId="6" borderId="14" xfId="2" applyFont="1" applyFill="1" applyBorder="1" applyAlignment="1" applyProtection="1">
      <alignment horizontal="left" vertical="center"/>
      <protection locked="0"/>
    </xf>
    <xf numFmtId="0" fontId="25" fillId="2" borderId="15" xfId="2" applyFont="1" applyFill="1" applyBorder="1" applyAlignment="1" applyProtection="1">
      <alignment vertical="center" wrapText="1"/>
      <protection locked="0"/>
    </xf>
    <xf numFmtId="0" fontId="25" fillId="6" borderId="15" xfId="2" applyFont="1" applyFill="1" applyBorder="1" applyAlignment="1" applyProtection="1">
      <alignment vertical="center" wrapText="1"/>
      <protection locked="0"/>
    </xf>
    <xf numFmtId="0" fontId="25" fillId="4" borderId="15" xfId="2" applyFont="1" applyFill="1" applyBorder="1" applyAlignment="1" applyProtection="1">
      <alignment vertical="center" wrapText="1"/>
      <protection locked="0"/>
    </xf>
    <xf numFmtId="0" fontId="25" fillId="5" borderId="15" xfId="2" applyFont="1" applyFill="1" applyBorder="1" applyAlignment="1" applyProtection="1">
      <alignment vertical="center" wrapText="1"/>
      <protection locked="0"/>
    </xf>
    <xf numFmtId="0" fontId="25" fillId="4" borderId="15" xfId="2" applyFont="1" applyFill="1" applyBorder="1" applyAlignment="1" applyProtection="1">
      <alignment horizontal="left" vertical="center"/>
      <protection locked="0"/>
    </xf>
    <xf numFmtId="0" fontId="25" fillId="4" borderId="15" xfId="2" quotePrefix="1" applyFont="1" applyFill="1" applyBorder="1" applyAlignment="1" applyProtection="1">
      <alignment horizontal="left" vertical="center" wrapText="1"/>
      <protection locked="0"/>
    </xf>
    <xf numFmtId="0" fontId="25" fillId="6" borderId="15" xfId="2" applyFont="1" applyFill="1" applyBorder="1" applyAlignment="1" applyProtection="1">
      <alignment horizontal="left" vertical="center"/>
      <protection locked="0"/>
    </xf>
    <xf numFmtId="0" fontId="2" fillId="0" borderId="0" xfId="0" applyFont="1" applyFill="1" applyBorder="1" applyAlignment="1">
      <alignment vertical="center" wrapText="1"/>
    </xf>
    <xf numFmtId="0" fontId="16" fillId="0" borderId="0" xfId="0" applyFont="1" applyFill="1" applyBorder="1"/>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43" fillId="0" borderId="0" xfId="0" applyFont="1" applyFill="1" applyBorder="1" applyAlignment="1">
      <alignment horizontal="left"/>
    </xf>
    <xf numFmtId="0" fontId="0" fillId="0" borderId="0" xfId="0" applyFont="1" applyFill="1" applyBorder="1" applyAlignment="1">
      <alignment horizontal="center"/>
    </xf>
    <xf numFmtId="0" fontId="11" fillId="0" borderId="0" xfId="2" applyFill="1" applyBorder="1" applyAlignment="1" applyProtection="1"/>
    <xf numFmtId="0" fontId="1" fillId="0" borderId="0" xfId="0" applyFont="1" applyFill="1" applyBorder="1" applyAlignment="1">
      <alignment vertical="center"/>
    </xf>
    <xf numFmtId="0" fontId="0" fillId="0" borderId="0" xfId="0" applyFont="1" applyFill="1" applyBorder="1" applyAlignment="1">
      <alignment vertical="center"/>
    </xf>
    <xf numFmtId="9" fontId="18" fillId="0" borderId="0" xfId="1" applyFont="1" applyFill="1" applyBorder="1" applyAlignment="1">
      <alignment horizontal="center"/>
    </xf>
    <xf numFmtId="0" fontId="70" fillId="12" borderId="0" xfId="0" applyFont="1" applyFill="1" applyBorder="1" applyAlignment="1">
      <alignment horizontal="right"/>
    </xf>
    <xf numFmtId="0" fontId="16" fillId="0" borderId="16" xfId="0" applyFont="1" applyBorder="1"/>
    <xf numFmtId="0" fontId="0" fillId="0" borderId="17" xfId="0" applyFont="1" applyBorder="1"/>
    <xf numFmtId="0" fontId="18" fillId="0" borderId="17" xfId="0" applyFont="1" applyBorder="1"/>
    <xf numFmtId="0" fontId="18" fillId="0" borderId="18" xfId="0" applyFont="1" applyBorder="1" applyAlignment="1">
      <alignment horizontal="center"/>
    </xf>
    <xf numFmtId="0" fontId="18" fillId="0" borderId="18" xfId="0" quotePrefix="1" applyFont="1" applyBorder="1" applyAlignment="1">
      <alignment horizontal="center" wrapText="1"/>
    </xf>
    <xf numFmtId="0" fontId="18" fillId="0" borderId="19" xfId="0" quotePrefix="1" applyFont="1" applyBorder="1" applyAlignment="1">
      <alignment horizontal="center"/>
    </xf>
    <xf numFmtId="0" fontId="16" fillId="0" borderId="20" xfId="0" applyFont="1" applyBorder="1"/>
    <xf numFmtId="0" fontId="18" fillId="0" borderId="21" xfId="0" applyFont="1" applyBorder="1" applyAlignment="1">
      <alignment horizontal="center"/>
    </xf>
    <xf numFmtId="0" fontId="16" fillId="0" borderId="22" xfId="0" applyFont="1" applyFill="1" applyBorder="1" applyAlignment="1">
      <alignment horizontal="center"/>
    </xf>
    <xf numFmtId="0" fontId="16" fillId="12" borderId="23" xfId="0" applyFont="1" applyFill="1" applyBorder="1" applyAlignment="1">
      <alignment horizontal="center"/>
    </xf>
    <xf numFmtId="0" fontId="16" fillId="12" borderId="20" xfId="0" applyFont="1" applyFill="1" applyBorder="1"/>
    <xf numFmtId="0" fontId="21" fillId="12" borderId="22" xfId="0" applyFont="1" applyFill="1" applyBorder="1" applyAlignment="1">
      <alignment vertical="center" wrapText="1"/>
    </xf>
    <xf numFmtId="0" fontId="19" fillId="12" borderId="22" xfId="0" applyFont="1" applyFill="1" applyBorder="1" applyAlignment="1"/>
    <xf numFmtId="0" fontId="16" fillId="12" borderId="20" xfId="0" applyFont="1" applyFill="1" applyBorder="1" applyAlignment="1">
      <alignment vertical="center"/>
    </xf>
    <xf numFmtId="0" fontId="26" fillId="12" borderId="22" xfId="0" applyFont="1" applyFill="1" applyBorder="1" applyAlignment="1">
      <alignment vertical="center"/>
    </xf>
    <xf numFmtId="0" fontId="16" fillId="12" borderId="22" xfId="0" applyFont="1" applyFill="1" applyBorder="1" applyAlignment="1">
      <alignment vertical="center"/>
    </xf>
    <xf numFmtId="0" fontId="16" fillId="12" borderId="22" xfId="0" applyFont="1" applyFill="1" applyBorder="1"/>
    <xf numFmtId="0" fontId="16" fillId="12" borderId="22" xfId="0" applyFont="1" applyFill="1" applyBorder="1" applyAlignment="1">
      <alignment horizontal="center"/>
    </xf>
    <xf numFmtId="0" fontId="69" fillId="12" borderId="22" xfId="1" applyNumberFormat="1" applyFont="1" applyFill="1" applyBorder="1" applyAlignment="1">
      <alignment vertical="center"/>
    </xf>
    <xf numFmtId="0" fontId="0" fillId="12" borderId="20" xfId="0" applyFont="1" applyFill="1" applyBorder="1"/>
    <xf numFmtId="0" fontId="0" fillId="12" borderId="22" xfId="0" applyFont="1" applyFill="1" applyBorder="1" applyAlignment="1">
      <alignment horizontal="center"/>
    </xf>
    <xf numFmtId="0" fontId="0" fillId="12" borderId="24" xfId="0" applyFont="1" applyFill="1" applyBorder="1"/>
    <xf numFmtId="0" fontId="1" fillId="12" borderId="22" xfId="0" applyFont="1" applyFill="1" applyBorder="1" applyAlignment="1">
      <alignment vertical="center"/>
    </xf>
    <xf numFmtId="0" fontId="0" fillId="12" borderId="22" xfId="0" applyFont="1" applyFill="1" applyBorder="1" applyAlignment="1">
      <alignment vertical="center"/>
    </xf>
    <xf numFmtId="0" fontId="16" fillId="12" borderId="25" xfId="0" applyFont="1" applyFill="1" applyBorder="1"/>
    <xf numFmtId="0" fontId="0" fillId="12" borderId="26" xfId="0" applyFont="1" applyFill="1" applyBorder="1"/>
    <xf numFmtId="0" fontId="16" fillId="12" borderId="26" xfId="0" applyFont="1" applyFill="1" applyBorder="1"/>
    <xf numFmtId="0" fontId="16" fillId="12" borderId="26" xfId="0" applyFont="1" applyFill="1" applyBorder="1" applyAlignment="1">
      <alignment horizontal="center"/>
    </xf>
    <xf numFmtId="0" fontId="16" fillId="12" borderId="27" xfId="0" applyFont="1" applyFill="1" applyBorder="1" applyAlignment="1">
      <alignment horizontal="center"/>
    </xf>
    <xf numFmtId="0" fontId="1" fillId="4" borderId="0" xfId="0" quotePrefix="1" applyFont="1" applyFill="1" applyBorder="1" applyAlignment="1">
      <alignment horizontal="left" vertical="center"/>
    </xf>
    <xf numFmtId="0" fontId="37" fillId="7" borderId="0" xfId="3" applyFont="1" applyFill="1" applyBorder="1" applyAlignment="1">
      <alignment wrapText="1"/>
    </xf>
    <xf numFmtId="0" fontId="29" fillId="7" borderId="0" xfId="3" applyFont="1" applyFill="1" applyBorder="1" applyAlignment="1">
      <alignment horizontal="right" vertical="center" wrapText="1"/>
    </xf>
    <xf numFmtId="0" fontId="29" fillId="7" borderId="0" xfId="3" applyFont="1" applyFill="1" applyBorder="1" applyAlignment="1">
      <alignment horizontal="center" vertical="center" wrapText="1"/>
    </xf>
    <xf numFmtId="0" fontId="25" fillId="7" borderId="0" xfId="3" applyFont="1" applyFill="1" applyBorder="1" applyAlignment="1">
      <alignment vertical="center" wrapText="1"/>
    </xf>
    <xf numFmtId="0" fontId="39" fillId="7" borderId="0" xfId="3" applyFont="1" applyFill="1" applyAlignment="1"/>
    <xf numFmtId="0" fontId="29" fillId="10" borderId="0" xfId="3" quotePrefix="1" applyFont="1" applyFill="1" applyBorder="1" applyAlignment="1">
      <alignment horizontal="right" vertical="center" wrapText="1"/>
    </xf>
    <xf numFmtId="0" fontId="59" fillId="10" borderId="0" xfId="3" quotePrefix="1" applyFont="1" applyFill="1" applyBorder="1" applyAlignment="1">
      <alignment horizontal="left" vertical="top" wrapText="1"/>
    </xf>
    <xf numFmtId="0" fontId="39" fillId="10" borderId="0" xfId="3" applyFont="1" applyFill="1" applyAlignment="1">
      <alignment wrapText="1"/>
    </xf>
    <xf numFmtId="0" fontId="39" fillId="10" borderId="0" xfId="3" applyFont="1" applyFill="1" applyAlignment="1"/>
    <xf numFmtId="0" fontId="50" fillId="3" borderId="0" xfId="3" quotePrefix="1" applyFont="1" applyFill="1" applyBorder="1" applyAlignment="1">
      <alignment horizontal="left" vertical="center"/>
    </xf>
    <xf numFmtId="0" fontId="3" fillId="7" borderId="0" xfId="0" applyFont="1" applyFill="1" applyBorder="1" applyAlignment="1">
      <alignment vertical="center" wrapText="1"/>
    </xf>
    <xf numFmtId="0" fontId="27" fillId="7" borderId="0" xfId="0" quotePrefix="1" applyFont="1" applyFill="1" applyBorder="1" applyAlignment="1">
      <alignment horizontal="right" vertical="top" wrapText="1"/>
    </xf>
    <xf numFmtId="0" fontId="72" fillId="9" borderId="0" xfId="3" applyFont="1" applyFill="1" applyBorder="1" applyAlignment="1">
      <alignment horizontal="center" vertical="center" wrapText="1"/>
    </xf>
    <xf numFmtId="0" fontId="72" fillId="8" borderId="0" xfId="3" applyFont="1" applyFill="1" applyBorder="1" applyAlignment="1">
      <alignment horizontal="center" vertical="center" wrapText="1"/>
    </xf>
    <xf numFmtId="0" fontId="41" fillId="9" borderId="0" xfId="3" applyFont="1" applyFill="1" applyBorder="1" applyAlignment="1">
      <alignment horizontal="right" vertical="center" wrapText="1"/>
    </xf>
    <xf numFmtId="0" fontId="41" fillId="8" borderId="0" xfId="3" applyFont="1" applyFill="1" applyBorder="1" applyAlignment="1">
      <alignment horizontal="right" vertical="center" wrapText="1"/>
    </xf>
    <xf numFmtId="0" fontId="38" fillId="10" borderId="0" xfId="3" applyFont="1" applyFill="1" applyAlignment="1"/>
    <xf numFmtId="0" fontId="74" fillId="0" borderId="0" xfId="0" applyFont="1"/>
    <xf numFmtId="0" fontId="28" fillId="27" borderId="0" xfId="3" applyFont="1" applyFill="1" applyBorder="1" applyAlignment="1" applyProtection="1">
      <alignment horizontal="center" vertical="center" wrapText="1"/>
      <protection locked="0"/>
    </xf>
    <xf numFmtId="0" fontId="28" fillId="28" borderId="0" xfId="3" applyFont="1" applyFill="1" applyBorder="1" applyAlignment="1" applyProtection="1">
      <alignment horizontal="center" vertical="center" wrapText="1"/>
      <protection locked="0"/>
    </xf>
    <xf numFmtId="0" fontId="27" fillId="7" borderId="0" xfId="0" quotePrefix="1" applyFont="1" applyFill="1" applyBorder="1" applyAlignment="1">
      <alignment horizontal="right" vertical="center" wrapText="1"/>
    </xf>
    <xf numFmtId="0" fontId="3" fillId="12" borderId="0" xfId="0" applyFont="1" applyFill="1" applyBorder="1" applyAlignment="1" applyProtection="1">
      <alignment horizontal="left" vertical="center"/>
    </xf>
    <xf numFmtId="0" fontId="16" fillId="12" borderId="20" xfId="0" applyFont="1" applyFill="1" applyBorder="1" applyProtection="1">
      <protection locked="0"/>
    </xf>
    <xf numFmtId="0" fontId="3" fillId="7" borderId="0" xfId="0" applyFont="1" applyFill="1" applyBorder="1" applyAlignment="1" applyProtection="1">
      <alignment horizontal="left" vertical="center"/>
    </xf>
    <xf numFmtId="0" fontId="3" fillId="12" borderId="0" xfId="0" applyNumberFormat="1" applyFont="1" applyFill="1" applyBorder="1" applyAlignment="1" applyProtection="1">
      <alignment horizontal="center" vertical="center"/>
    </xf>
    <xf numFmtId="0" fontId="0" fillId="0" borderId="0" xfId="0" quotePrefix="1" applyFont="1" applyFill="1" applyBorder="1" applyAlignment="1" applyProtection="1">
      <alignment horizontal="center" vertical="center"/>
    </xf>
    <xf numFmtId="0" fontId="0" fillId="12" borderId="0" xfId="0" quotePrefix="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3" fillId="0" borderId="0" xfId="0" quotePrefix="1" applyFont="1" applyFill="1" applyBorder="1" applyAlignment="1">
      <alignment horizontal="left" vertical="center"/>
    </xf>
    <xf numFmtId="0" fontId="60" fillId="0" borderId="0" xfId="0" applyFont="1" applyFill="1" applyBorder="1" applyAlignment="1">
      <alignment horizontal="center" vertical="center"/>
    </xf>
    <xf numFmtId="0" fontId="22" fillId="3" borderId="0" xfId="0" applyFont="1" applyFill="1" applyBorder="1" applyAlignment="1">
      <alignment vertical="top" wrapText="1"/>
    </xf>
    <xf numFmtId="0" fontId="75" fillId="3" borderId="0" xfId="3" quotePrefix="1" applyFont="1" applyFill="1" applyBorder="1" applyAlignment="1">
      <alignment horizontal="left" vertical="center" wrapText="1"/>
    </xf>
    <xf numFmtId="0" fontId="76" fillId="0" borderId="0" xfId="0" applyFont="1"/>
    <xf numFmtId="0" fontId="28" fillId="19" borderId="0" xfId="3" quotePrefix="1" applyFont="1" applyFill="1" applyBorder="1" applyAlignment="1" applyProtection="1">
      <alignment horizontal="center" vertical="center"/>
    </xf>
    <xf numFmtId="0" fontId="28" fillId="19" borderId="0" xfId="3" applyFont="1" applyFill="1" applyBorder="1" applyAlignment="1" applyProtection="1">
      <alignment horizontal="left" vertical="center"/>
    </xf>
    <xf numFmtId="0" fontId="28" fillId="19" borderId="0" xfId="3" applyFont="1" applyFill="1" applyBorder="1" applyAlignment="1" applyProtection="1">
      <alignment horizontal="center" vertical="center" wrapText="1"/>
    </xf>
    <xf numFmtId="0" fontId="28" fillId="27" borderId="0" xfId="3" applyFont="1" applyFill="1" applyBorder="1" applyAlignment="1" applyProtection="1">
      <alignment horizontal="center" vertical="center" wrapText="1"/>
    </xf>
    <xf numFmtId="0" fontId="28" fillId="28" borderId="0" xfId="3" applyFont="1" applyFill="1" applyBorder="1" applyAlignment="1" applyProtection="1">
      <alignment horizontal="center" vertical="center" wrapText="1"/>
    </xf>
    <xf numFmtId="0" fontId="78" fillId="0" borderId="0" xfId="0" applyFont="1" applyBorder="1" applyAlignment="1">
      <alignment horizontal="center" vertical="center"/>
    </xf>
    <xf numFmtId="0" fontId="13" fillId="0" borderId="0" xfId="0" applyFont="1" applyFill="1" applyBorder="1" applyAlignment="1">
      <alignment horizontal="right" wrapText="1"/>
    </xf>
    <xf numFmtId="0" fontId="0" fillId="0" borderId="0" xfId="0" applyAlignment="1">
      <alignment vertical="center" wrapText="1"/>
    </xf>
    <xf numFmtId="0" fontId="78" fillId="0" borderId="0" xfId="0" applyFont="1" applyFill="1" applyBorder="1" applyAlignment="1">
      <alignment horizontal="center" vertical="center"/>
    </xf>
    <xf numFmtId="0" fontId="29" fillId="10" borderId="0" xfId="3" applyFont="1" applyFill="1" applyBorder="1" applyAlignment="1">
      <alignment horizontal="center" vertical="center" wrapText="1"/>
    </xf>
    <xf numFmtId="0" fontId="61" fillId="10" borderId="0" xfId="3" applyFont="1" applyFill="1" applyBorder="1" applyAlignment="1">
      <alignment wrapText="1"/>
    </xf>
    <xf numFmtId="0" fontId="61" fillId="10" borderId="0" xfId="3" applyFont="1" applyFill="1" applyAlignment="1">
      <alignment wrapText="1"/>
    </xf>
    <xf numFmtId="0" fontId="34" fillId="0" borderId="37" xfId="3" applyFont="1" applyFill="1" applyBorder="1" applyAlignment="1">
      <alignment wrapText="1"/>
    </xf>
    <xf numFmtId="0" fontId="13" fillId="7" borderId="9" xfId="3" applyFont="1" applyFill="1" applyBorder="1" applyAlignment="1">
      <alignment wrapText="1"/>
    </xf>
    <xf numFmtId="0" fontId="13" fillId="7" borderId="13" xfId="3" applyFont="1" applyFill="1" applyBorder="1" applyAlignment="1">
      <alignment wrapText="1"/>
    </xf>
    <xf numFmtId="0" fontId="13" fillId="7" borderId="12" xfId="3" applyFont="1" applyFill="1" applyBorder="1" applyAlignment="1">
      <alignment wrapText="1"/>
    </xf>
    <xf numFmtId="0" fontId="78" fillId="3" borderId="0" xfId="0" applyFont="1" applyFill="1" applyBorder="1" applyAlignment="1">
      <alignment horizontal="center" vertical="center"/>
    </xf>
    <xf numFmtId="0" fontId="84" fillId="12" borderId="0" xfId="1" applyNumberFormat="1" applyFont="1" applyFill="1" applyBorder="1" applyAlignment="1">
      <alignment vertical="top"/>
    </xf>
    <xf numFmtId="0" fontId="36" fillId="0" borderId="0" xfId="3" applyFont="1" applyFill="1" applyBorder="1" applyAlignment="1">
      <alignment horizontal="center"/>
    </xf>
    <xf numFmtId="0" fontId="41" fillId="0" borderId="0" xfId="3" applyFont="1" applyFill="1" applyBorder="1" applyAlignment="1">
      <alignment horizontal="center" vertical="center" wrapText="1"/>
    </xf>
    <xf numFmtId="0" fontId="38" fillId="0" borderId="0" xfId="3" applyFont="1" applyFill="1" applyAlignment="1"/>
    <xf numFmtId="0" fontId="86" fillId="0" borderId="0" xfId="0" applyFont="1" applyFill="1" applyAlignment="1">
      <alignment vertical="center" wrapText="1"/>
    </xf>
    <xf numFmtId="0" fontId="44" fillId="7" borderId="0" xfId="3" applyFont="1" applyFill="1" applyAlignment="1"/>
    <xf numFmtId="0" fontId="35" fillId="7" borderId="0" xfId="3" applyFont="1" applyFill="1" applyAlignment="1"/>
    <xf numFmtId="0" fontId="62" fillId="7" borderId="0" xfId="3" applyFont="1" applyFill="1" applyAlignment="1"/>
    <xf numFmtId="0" fontId="38" fillId="7" borderId="0" xfId="3" applyFont="1" applyFill="1" applyAlignment="1"/>
    <xf numFmtId="0" fontId="9" fillId="7" borderId="0" xfId="3" applyFont="1" applyFill="1" applyAlignment="1"/>
    <xf numFmtId="0" fontId="33" fillId="7" borderId="0" xfId="3" applyFont="1" applyFill="1" applyAlignment="1">
      <alignment vertical="center"/>
    </xf>
    <xf numFmtId="0" fontId="7" fillId="3" borderId="0" xfId="3" applyFont="1" applyFill="1" applyBorder="1" applyAlignment="1">
      <alignment horizontal="center"/>
    </xf>
    <xf numFmtId="0" fontId="87" fillId="3" borderId="0" xfId="0" applyFont="1" applyFill="1" applyAlignment="1">
      <alignment vertical="center"/>
    </xf>
    <xf numFmtId="0" fontId="8" fillId="0" borderId="0" xfId="3" applyFont="1" applyFill="1" applyBorder="1" applyAlignment="1">
      <alignment wrapText="1"/>
    </xf>
    <xf numFmtId="0" fontId="88" fillId="10" borderId="0" xfId="3" quotePrefix="1" applyFont="1" applyFill="1" applyBorder="1" applyAlignment="1">
      <alignment horizontal="right" vertical="center" wrapText="1"/>
    </xf>
    <xf numFmtId="0" fontId="89" fillId="10" borderId="0" xfId="3" quotePrefix="1" applyFont="1" applyFill="1" applyBorder="1" applyAlignment="1">
      <alignment horizontal="left" vertical="top" wrapText="1"/>
    </xf>
    <xf numFmtId="0" fontId="28" fillId="10" borderId="0" xfId="3" quotePrefix="1" applyFont="1" applyFill="1" applyBorder="1" applyAlignment="1">
      <alignment horizontal="center" vertical="center" wrapText="1"/>
    </xf>
    <xf numFmtId="0" fontId="59" fillId="7" borderId="0" xfId="3" quotePrefix="1" applyFont="1" applyFill="1" applyBorder="1" applyAlignment="1">
      <alignment horizontal="left" vertical="top" wrapText="1"/>
    </xf>
    <xf numFmtId="0" fontId="8" fillId="7" borderId="0" xfId="3" applyFont="1" applyFill="1" applyBorder="1" applyAlignment="1">
      <alignment wrapText="1"/>
    </xf>
    <xf numFmtId="0" fontId="5" fillId="7" borderId="0" xfId="3" applyFont="1" applyFill="1" applyBorder="1" applyAlignment="1">
      <alignment horizontal="right" vertical="center" wrapText="1"/>
    </xf>
    <xf numFmtId="0" fontId="6" fillId="7" borderId="0" xfId="3" applyFont="1" applyFill="1" applyBorder="1" applyAlignment="1">
      <alignment horizontal="center" vertical="center"/>
    </xf>
    <xf numFmtId="0" fontId="14" fillId="7" borderId="0" xfId="3" applyFont="1" applyFill="1" applyBorder="1" applyAlignment="1">
      <alignment vertical="center" wrapText="1"/>
    </xf>
    <xf numFmtId="0" fontId="4" fillId="7" borderId="0" xfId="3" applyFont="1" applyFill="1" applyBorder="1" applyAlignment="1">
      <alignment horizontal="right" vertical="center" wrapText="1"/>
    </xf>
    <xf numFmtId="0" fontId="77" fillId="7" borderId="6" xfId="3" applyFont="1" applyFill="1" applyBorder="1" applyAlignment="1" applyProtection="1">
      <alignment horizontal="center" vertical="top" wrapText="1"/>
      <protection locked="0"/>
    </xf>
    <xf numFmtId="0" fontId="62" fillId="10" borderId="0" xfId="3" applyFont="1" applyFill="1" applyBorder="1" applyAlignment="1"/>
    <xf numFmtId="0" fontId="30" fillId="14" borderId="0" xfId="3" quotePrefix="1" applyFont="1" applyFill="1" applyBorder="1" applyAlignment="1" applyProtection="1">
      <alignment horizontal="center" vertical="center"/>
    </xf>
    <xf numFmtId="0" fontId="37" fillId="0" borderId="0" xfId="3" applyFont="1" applyFill="1" applyBorder="1" applyAlignment="1" applyProtection="1">
      <alignment horizontal="center" vertical="center" wrapText="1"/>
    </xf>
    <xf numFmtId="0" fontId="12" fillId="0" borderId="0" xfId="3" applyFont="1" applyFill="1" applyBorder="1" applyAlignment="1"/>
    <xf numFmtId="0" fontId="6" fillId="0" borderId="0" xfId="3" applyFont="1" applyFill="1" applyBorder="1" applyAlignment="1" applyProtection="1">
      <alignment vertical="center"/>
      <protection locked="0"/>
    </xf>
    <xf numFmtId="0" fontId="37" fillId="3" borderId="0" xfId="3" applyFont="1" applyFill="1" applyBorder="1" applyAlignment="1" applyProtection="1">
      <alignment horizontal="center" vertical="center" wrapText="1"/>
      <protection locked="0"/>
    </xf>
    <xf numFmtId="0" fontId="37" fillId="3" borderId="0" xfId="3" applyFont="1" applyFill="1" applyBorder="1" applyAlignment="1" applyProtection="1">
      <alignment horizontal="center" vertical="center" wrapText="1"/>
    </xf>
    <xf numFmtId="0" fontId="6" fillId="3" borderId="0" xfId="3" applyFont="1" applyFill="1" applyBorder="1" applyAlignment="1" applyProtection="1">
      <alignment vertical="center"/>
      <protection locked="0"/>
    </xf>
    <xf numFmtId="0" fontId="41" fillId="29" borderId="0" xfId="3" applyFont="1" applyFill="1" applyBorder="1" applyAlignment="1" applyProtection="1">
      <alignment horizontal="center" vertical="center" wrapText="1"/>
      <protection locked="0"/>
    </xf>
    <xf numFmtId="0" fontId="41" fillId="12" borderId="44" xfId="3" applyFont="1" applyFill="1" applyBorder="1" applyAlignment="1" applyProtection="1">
      <alignment horizontal="center" vertical="center" wrapText="1"/>
      <protection locked="0"/>
    </xf>
    <xf numFmtId="0" fontId="41" fillId="12" borderId="45" xfId="3" applyFont="1" applyFill="1" applyBorder="1" applyAlignment="1" applyProtection="1">
      <alignment horizontal="center" vertical="center" wrapText="1"/>
      <protection locked="0"/>
    </xf>
    <xf numFmtId="0" fontId="27" fillId="12" borderId="46" xfId="3" applyFont="1" applyFill="1" applyBorder="1" applyAlignment="1">
      <alignment horizontal="center" vertical="center"/>
    </xf>
    <xf numFmtId="0" fontId="27" fillId="12" borderId="44" xfId="3" applyFont="1" applyFill="1" applyBorder="1" applyAlignment="1">
      <alignment horizontal="center" vertical="center"/>
    </xf>
    <xf numFmtId="0" fontId="73" fillId="29" borderId="46" xfId="3" applyFont="1" applyFill="1" applyBorder="1" applyAlignment="1">
      <alignment horizontal="center" vertical="center"/>
    </xf>
    <xf numFmtId="0" fontId="73" fillId="29" borderId="44" xfId="3" applyFont="1" applyFill="1" applyBorder="1" applyAlignment="1">
      <alignment horizontal="center" vertical="center"/>
    </xf>
    <xf numFmtId="0" fontId="38" fillId="0" borderId="0" xfId="3" applyFont="1" applyFill="1" applyBorder="1" applyAlignment="1">
      <alignment wrapText="1"/>
    </xf>
    <xf numFmtId="0" fontId="34" fillId="0" borderId="0" xfId="3" applyFont="1" applyFill="1" applyBorder="1" applyAlignment="1">
      <alignment wrapText="1"/>
    </xf>
    <xf numFmtId="0" fontId="38" fillId="7" borderId="0" xfId="3" applyFont="1" applyFill="1" applyBorder="1" applyAlignment="1"/>
    <xf numFmtId="0" fontId="38" fillId="0" borderId="0" xfId="3" applyFont="1" applyBorder="1" applyAlignment="1"/>
    <xf numFmtId="0" fontId="38" fillId="0" borderId="47" xfId="3" applyFont="1" applyFill="1" applyBorder="1" applyAlignment="1">
      <alignment wrapText="1"/>
    </xf>
    <xf numFmtId="0" fontId="34" fillId="0" borderId="47" xfId="3" applyFont="1" applyFill="1" applyBorder="1" applyAlignment="1">
      <alignment wrapText="1"/>
    </xf>
    <xf numFmtId="0" fontId="38" fillId="7" borderId="47" xfId="3" applyFont="1" applyFill="1" applyBorder="1" applyAlignment="1"/>
    <xf numFmtId="0" fontId="38" fillId="0" borderId="47" xfId="3" applyFont="1" applyBorder="1" applyAlignment="1"/>
    <xf numFmtId="0" fontId="41" fillId="12" borderId="46" xfId="3" applyFont="1" applyFill="1" applyBorder="1" applyAlignment="1" applyProtection="1">
      <alignment horizontal="center" vertical="center" wrapText="1"/>
      <protection locked="0"/>
    </xf>
    <xf numFmtId="0" fontId="6" fillId="12" borderId="44" xfId="3" applyFont="1" applyFill="1" applyBorder="1" applyAlignment="1" applyProtection="1">
      <alignment vertical="center"/>
      <protection locked="0"/>
    </xf>
    <xf numFmtId="0" fontId="41" fillId="29" borderId="45" xfId="3" applyFont="1" applyFill="1" applyBorder="1" applyAlignment="1" applyProtection="1">
      <alignment horizontal="center" vertical="center" wrapText="1"/>
    </xf>
    <xf numFmtId="0" fontId="41" fillId="29" borderId="44" xfId="3" applyFont="1" applyFill="1" applyBorder="1" applyAlignment="1" applyProtection="1">
      <alignment horizontal="center" vertical="center" wrapText="1"/>
    </xf>
    <xf numFmtId="0" fontId="6" fillId="7" borderId="0" xfId="3" applyFont="1" applyFill="1" applyBorder="1" applyAlignment="1" applyProtection="1">
      <alignment vertical="center"/>
      <protection locked="0"/>
    </xf>
    <xf numFmtId="0" fontId="36" fillId="0" borderId="50" xfId="3" applyFont="1" applyBorder="1" applyAlignment="1">
      <alignment horizontal="center"/>
    </xf>
    <xf numFmtId="0" fontId="30" fillId="16" borderId="0" xfId="3" quotePrefix="1" applyFont="1" applyFill="1" applyBorder="1" applyAlignment="1" applyProtection="1">
      <alignment horizontal="center" vertical="center"/>
    </xf>
    <xf numFmtId="0" fontId="30" fillId="14" borderId="0" xfId="3" quotePrefix="1" applyFont="1" applyFill="1" applyBorder="1" applyAlignment="1" applyProtection="1">
      <alignment horizontal="center" vertical="center"/>
    </xf>
    <xf numFmtId="0" fontId="8" fillId="7" borderId="0" xfId="3" applyFont="1" applyFill="1" applyBorder="1" applyAlignment="1">
      <alignment vertical="center" wrapText="1"/>
    </xf>
    <xf numFmtId="0" fontId="30" fillId="15" borderId="0" xfId="3" quotePrefix="1" applyFont="1" applyFill="1" applyBorder="1" applyAlignment="1" applyProtection="1">
      <alignment horizontal="center" vertical="center"/>
    </xf>
    <xf numFmtId="0" fontId="30" fillId="17" borderId="0" xfId="3" applyFont="1" applyFill="1" applyBorder="1" applyAlignment="1" applyProtection="1">
      <alignment vertical="center" wrapText="1"/>
    </xf>
    <xf numFmtId="0" fontId="38" fillId="0" borderId="0" xfId="3" applyFont="1" applyFill="1" applyBorder="1" applyAlignment="1" applyProtection="1">
      <alignment vertical="top" wrapText="1"/>
      <protection locked="0"/>
    </xf>
    <xf numFmtId="0" fontId="27" fillId="12" borderId="0" xfId="3" applyFont="1" applyFill="1" applyBorder="1" applyAlignment="1">
      <alignment horizontal="center" vertical="center"/>
    </xf>
    <xf numFmtId="0" fontId="6" fillId="12" borderId="0" xfId="3" applyFont="1" applyFill="1" applyBorder="1" applyAlignment="1" applyProtection="1">
      <alignment vertical="center"/>
      <protection locked="0"/>
    </xf>
    <xf numFmtId="0" fontId="41" fillId="29" borderId="54" xfId="3" applyFont="1" applyFill="1" applyBorder="1" applyAlignment="1" applyProtection="1">
      <alignment horizontal="center" vertical="center" wrapText="1"/>
      <protection locked="0"/>
    </xf>
    <xf numFmtId="0" fontId="41" fillId="12" borderId="56" xfId="3" applyFont="1" applyFill="1" applyBorder="1" applyAlignment="1" applyProtection="1">
      <alignment horizontal="center" vertical="center" wrapText="1"/>
      <protection locked="0"/>
    </xf>
    <xf numFmtId="0" fontId="41" fillId="12" borderId="54" xfId="3" applyFont="1" applyFill="1" applyBorder="1" applyAlignment="1" applyProtection="1">
      <alignment horizontal="center" vertical="center" wrapText="1"/>
      <protection locked="0"/>
    </xf>
    <xf numFmtId="0" fontId="73" fillId="29" borderId="57" xfId="3" applyFont="1" applyFill="1" applyBorder="1" applyAlignment="1">
      <alignment horizontal="center" vertical="center"/>
    </xf>
    <xf numFmtId="0" fontId="73" fillId="29" borderId="45" xfId="3" applyFont="1" applyFill="1" applyBorder="1" applyAlignment="1">
      <alignment horizontal="center" vertical="center"/>
    </xf>
    <xf numFmtId="0" fontId="73" fillId="29" borderId="56" xfId="3" applyFont="1" applyFill="1" applyBorder="1" applyAlignment="1">
      <alignment horizontal="center" vertical="center"/>
    </xf>
    <xf numFmtId="0" fontId="73" fillId="29" borderId="54" xfId="3" applyFont="1" applyFill="1" applyBorder="1" applyAlignment="1">
      <alignment horizontal="center" vertical="center"/>
    </xf>
    <xf numFmtId="0" fontId="41" fillId="29" borderId="54" xfId="3" applyFont="1" applyFill="1" applyBorder="1" applyAlignment="1" applyProtection="1">
      <alignment horizontal="center" vertical="center" wrapText="1"/>
    </xf>
    <xf numFmtId="0" fontId="23" fillId="12" borderId="0" xfId="3" applyFont="1" applyFill="1" applyBorder="1" applyAlignment="1">
      <alignment horizontal="center" vertical="center"/>
    </xf>
    <xf numFmtId="0" fontId="41" fillId="12" borderId="57" xfId="3" applyFont="1" applyFill="1" applyBorder="1" applyAlignment="1" applyProtection="1">
      <alignment horizontal="center" vertical="center" wrapText="1"/>
      <protection locked="0"/>
    </xf>
    <xf numFmtId="0" fontId="41" fillId="29" borderId="58" xfId="3" applyFont="1" applyFill="1" applyBorder="1" applyAlignment="1" applyProtection="1">
      <alignment horizontal="center" vertical="center" wrapText="1"/>
      <protection locked="0"/>
    </xf>
    <xf numFmtId="0" fontId="73" fillId="29" borderId="59" xfId="3" applyFont="1" applyFill="1" applyBorder="1" applyAlignment="1">
      <alignment horizontal="center" vertical="center"/>
    </xf>
    <xf numFmtId="0" fontId="41" fillId="12" borderId="59" xfId="3" applyFont="1" applyFill="1" applyBorder="1" applyAlignment="1" applyProtection="1">
      <alignment horizontal="center" vertical="center" wrapText="1"/>
      <protection locked="0"/>
    </xf>
    <xf numFmtId="0" fontId="58" fillId="3" borderId="0" xfId="3" applyFont="1" applyFill="1" applyBorder="1" applyAlignment="1">
      <alignment vertical="center" wrapText="1"/>
    </xf>
    <xf numFmtId="0" fontId="58" fillId="7" borderId="60" xfId="3" applyFont="1" applyFill="1" applyBorder="1" applyAlignment="1">
      <alignment vertical="center" wrapText="1"/>
    </xf>
    <xf numFmtId="0" fontId="37" fillId="0" borderId="60" xfId="3" applyFont="1" applyFill="1" applyBorder="1" applyAlignment="1" applyProtection="1">
      <alignment horizontal="center" vertical="center" wrapText="1"/>
      <protection locked="0"/>
    </xf>
    <xf numFmtId="0" fontId="58" fillId="7" borderId="61" xfId="3" applyFont="1" applyFill="1" applyBorder="1" applyAlignment="1">
      <alignment vertical="center" wrapText="1"/>
    </xf>
    <xf numFmtId="0" fontId="8" fillId="0" borderId="60" xfId="3" applyFont="1" applyFill="1" applyBorder="1" applyAlignment="1">
      <alignment wrapText="1"/>
    </xf>
    <xf numFmtId="0" fontId="73" fillId="29" borderId="0" xfId="3" applyFont="1" applyFill="1" applyBorder="1" applyAlignment="1">
      <alignment horizontal="center" vertical="center"/>
    </xf>
    <xf numFmtId="0" fontId="18" fillId="0" borderId="0" xfId="0" applyFont="1" applyFill="1" applyBorder="1" applyAlignment="1">
      <alignment horizontal="center"/>
    </xf>
    <xf numFmtId="0" fontId="96" fillId="12" borderId="0" xfId="0" applyFont="1" applyFill="1" applyBorder="1" applyAlignment="1">
      <alignment vertical="center"/>
    </xf>
    <xf numFmtId="0" fontId="8" fillId="7" borderId="0" xfId="3" applyFont="1" applyFill="1" applyAlignment="1">
      <alignment vertical="center" wrapText="1"/>
    </xf>
    <xf numFmtId="0" fontId="8" fillId="0" borderId="0" xfId="3" applyFont="1" applyAlignment="1">
      <alignment vertical="center" wrapText="1"/>
    </xf>
    <xf numFmtId="0" fontId="4" fillId="0" borderId="0" xfId="3" applyFont="1" applyAlignment="1">
      <alignment vertical="center" wrapText="1"/>
    </xf>
    <xf numFmtId="0" fontId="8" fillId="3" borderId="0" xfId="3" applyFont="1" applyFill="1" applyAlignment="1">
      <alignment vertical="center" wrapText="1"/>
    </xf>
    <xf numFmtId="0" fontId="61" fillId="7" borderId="0" xfId="3" applyFont="1" applyFill="1" applyBorder="1" applyAlignment="1">
      <alignment wrapText="1"/>
    </xf>
    <xf numFmtId="0" fontId="62" fillId="7" borderId="0" xfId="3" applyFont="1" applyFill="1" applyBorder="1" applyAlignment="1"/>
    <xf numFmtId="0" fontId="97" fillId="0" borderId="0" xfId="0" applyFont="1" applyAlignment="1">
      <alignment horizontal="center" vertical="center" wrapText="1"/>
    </xf>
    <xf numFmtId="0" fontId="30" fillId="31" borderId="1" xfId="3" quotePrefix="1" applyFont="1" applyFill="1" applyBorder="1" applyAlignment="1" applyProtection="1">
      <alignment horizontal="center" vertical="center"/>
    </xf>
    <xf numFmtId="0" fontId="30" fillId="31" borderId="1" xfId="3" quotePrefix="1" applyFont="1" applyFill="1" applyBorder="1" applyAlignment="1" applyProtection="1">
      <alignment horizontal="center" vertical="center"/>
      <protection locked="0"/>
    </xf>
    <xf numFmtId="0" fontId="30" fillId="30" borderId="1" xfId="3" quotePrefix="1" applyFont="1" applyFill="1" applyBorder="1" applyAlignment="1" applyProtection="1">
      <alignment horizontal="center" vertical="center"/>
    </xf>
    <xf numFmtId="0" fontId="30" fillId="30" borderId="1" xfId="3" quotePrefix="1" applyFont="1" applyFill="1" applyBorder="1" applyAlignment="1" applyProtection="1">
      <alignment horizontal="center" vertical="center"/>
      <protection locked="0"/>
    </xf>
    <xf numFmtId="0" fontId="38" fillId="3" borderId="0" xfId="3" applyFont="1" applyFill="1" applyBorder="1" applyAlignment="1" applyProtection="1">
      <alignment vertical="center" wrapText="1"/>
      <protection locked="0"/>
    </xf>
    <xf numFmtId="0" fontId="38" fillId="3" borderId="54" xfId="3" applyFont="1" applyFill="1" applyBorder="1" applyAlignment="1" applyProtection="1">
      <alignment vertical="center" wrapText="1"/>
      <protection locked="0"/>
    </xf>
    <xf numFmtId="0" fontId="38" fillId="0" borderId="0" xfId="3" applyFont="1" applyFill="1" applyBorder="1" applyAlignment="1" applyProtection="1">
      <alignment vertical="center" wrapText="1"/>
      <protection locked="0"/>
    </xf>
    <xf numFmtId="0" fontId="60" fillId="0" borderId="0" xfId="3" applyFont="1" applyFill="1" applyBorder="1" applyAlignment="1" applyProtection="1">
      <alignment horizontal="left" vertical="top" wrapText="1"/>
      <protection locked="0"/>
    </xf>
    <xf numFmtId="0" fontId="60" fillId="0" borderId="0" xfId="3" applyFont="1" applyFill="1" applyBorder="1" applyAlignment="1" applyProtection="1">
      <alignment vertical="center" wrapText="1"/>
      <protection locked="0"/>
    </xf>
    <xf numFmtId="0" fontId="30" fillId="14" borderId="0" xfId="3" applyFont="1" applyFill="1" applyBorder="1" applyAlignment="1" applyProtection="1">
      <alignment horizontal="center" vertical="center"/>
    </xf>
    <xf numFmtId="0" fontId="25" fillId="20" borderId="3" xfId="3" quotePrefix="1" applyFont="1" applyFill="1" applyBorder="1" applyAlignment="1">
      <alignment horizontal="center" vertical="center" wrapText="1"/>
    </xf>
    <xf numFmtId="0" fontId="25" fillId="20" borderId="4" xfId="3" quotePrefix="1" applyFont="1" applyFill="1" applyBorder="1" applyAlignment="1">
      <alignment horizontal="center" vertical="center" wrapText="1"/>
    </xf>
    <xf numFmtId="0" fontId="25" fillId="20" borderId="5" xfId="3" quotePrefix="1" applyFont="1" applyFill="1" applyBorder="1" applyAlignment="1">
      <alignment horizontal="center" vertical="center" wrapText="1"/>
    </xf>
    <xf numFmtId="0" fontId="77" fillId="0" borderId="3" xfId="3" applyFont="1" applyFill="1" applyBorder="1" applyAlignment="1" applyProtection="1">
      <alignment horizontal="center" vertical="top" wrapText="1"/>
      <protection locked="0"/>
    </xf>
    <xf numFmtId="0" fontId="77" fillId="0" borderId="4" xfId="3" applyFont="1" applyFill="1" applyBorder="1" applyAlignment="1" applyProtection="1">
      <alignment horizontal="center" vertical="top" wrapText="1"/>
      <protection locked="0"/>
    </xf>
    <xf numFmtId="0" fontId="77" fillId="0" borderId="5" xfId="3" applyFont="1" applyFill="1" applyBorder="1" applyAlignment="1" applyProtection="1">
      <alignment horizontal="center" vertical="top" wrapText="1"/>
      <protection locked="0"/>
    </xf>
    <xf numFmtId="0" fontId="60" fillId="3" borderId="0" xfId="3" applyFont="1" applyFill="1" applyBorder="1" applyAlignment="1" applyProtection="1">
      <alignment horizontal="left" vertical="top" wrapText="1"/>
      <protection locked="0"/>
    </xf>
    <xf numFmtId="0" fontId="60" fillId="3" borderId="54" xfId="3" applyFont="1" applyFill="1" applyBorder="1" applyAlignment="1" applyProtection="1">
      <alignment horizontal="left" vertical="top" wrapText="1"/>
      <protection locked="0"/>
    </xf>
    <xf numFmtId="0" fontId="60" fillId="3" borderId="0" xfId="3" applyFont="1" applyFill="1" applyBorder="1" applyAlignment="1" applyProtection="1">
      <alignment vertical="center" wrapText="1"/>
      <protection locked="0"/>
    </xf>
    <xf numFmtId="0" fontId="60" fillId="3" borderId="54" xfId="3" applyFont="1" applyFill="1" applyBorder="1" applyAlignment="1" applyProtection="1">
      <alignment vertical="center" wrapText="1"/>
      <protection locked="0"/>
    </xf>
    <xf numFmtId="0" fontId="28" fillId="19" borderId="0" xfId="3" applyFont="1" applyFill="1" applyBorder="1" applyAlignment="1" applyProtection="1">
      <alignment horizontal="center" vertical="center" wrapText="1"/>
      <protection locked="0"/>
    </xf>
    <xf numFmtId="0" fontId="28" fillId="19" borderId="0" xfId="3" applyFont="1" applyFill="1" applyBorder="1" applyAlignment="1" applyProtection="1">
      <alignment horizontal="center" vertical="center"/>
      <protection locked="0"/>
    </xf>
    <xf numFmtId="0" fontId="90" fillId="0" borderId="49" xfId="3" applyFont="1" applyFill="1" applyBorder="1" applyAlignment="1" applyProtection="1">
      <alignment horizontal="center" vertical="center" wrapText="1"/>
      <protection locked="0"/>
    </xf>
    <xf numFmtId="0" fontId="38" fillId="3" borderId="0" xfId="3" applyFont="1" applyFill="1" applyBorder="1" applyAlignment="1" applyProtection="1">
      <alignment horizontal="left" vertical="top" wrapText="1"/>
      <protection locked="0"/>
    </xf>
    <xf numFmtId="0" fontId="38" fillId="3" borderId="54" xfId="3" applyFont="1" applyFill="1" applyBorder="1" applyAlignment="1" applyProtection="1">
      <alignment horizontal="left" vertical="top" wrapText="1"/>
      <protection locked="0"/>
    </xf>
    <xf numFmtId="0" fontId="38" fillId="0" borderId="0" xfId="3" applyFont="1" applyFill="1" applyBorder="1" applyAlignment="1" applyProtection="1">
      <alignment horizontal="left" vertical="top" wrapText="1"/>
      <protection locked="0"/>
    </xf>
    <xf numFmtId="0" fontId="38" fillId="3" borderId="0" xfId="3" applyFont="1" applyFill="1" applyBorder="1" applyAlignment="1" applyProtection="1">
      <alignment horizontal="center" vertical="center" wrapText="1"/>
      <protection locked="0"/>
    </xf>
    <xf numFmtId="0" fontId="38" fillId="3" borderId="54" xfId="3" applyFont="1" applyFill="1" applyBorder="1" applyAlignment="1" applyProtection="1">
      <alignment horizontal="center" vertical="center" wrapText="1"/>
      <protection locked="0"/>
    </xf>
    <xf numFmtId="0" fontId="38" fillId="0" borderId="0" xfId="3" applyFont="1" applyFill="1" applyBorder="1" applyAlignment="1" applyProtection="1">
      <alignment horizontal="left" vertical="top"/>
      <protection locked="0"/>
    </xf>
    <xf numFmtId="0" fontId="60" fillId="3" borderId="53" xfId="3" applyFont="1" applyFill="1" applyBorder="1" applyAlignment="1" applyProtection="1">
      <alignment horizontal="center" vertical="center" wrapText="1"/>
      <protection locked="0"/>
    </xf>
    <xf numFmtId="0" fontId="60" fillId="3" borderId="52" xfId="3" applyFont="1" applyFill="1" applyBorder="1" applyAlignment="1" applyProtection="1">
      <alignment horizontal="center" vertical="center" wrapText="1"/>
      <protection locked="0"/>
    </xf>
    <xf numFmtId="0" fontId="60" fillId="7" borderId="51" xfId="3" applyNumberFormat="1"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38" fillId="0" borderId="0" xfId="3" applyFont="1" applyFill="1" applyBorder="1" applyAlignment="1" applyProtection="1">
      <alignment horizontal="center" vertical="top" wrapText="1"/>
      <protection locked="0"/>
    </xf>
    <xf numFmtId="0" fontId="38" fillId="3" borderId="0" xfId="3" applyFont="1" applyFill="1" applyBorder="1" applyAlignment="1" applyProtection="1">
      <alignment horizontal="center" vertical="top" wrapText="1"/>
      <protection locked="0"/>
    </xf>
    <xf numFmtId="0" fontId="38" fillId="3" borderId="54" xfId="3" applyFont="1" applyFill="1" applyBorder="1" applyAlignment="1" applyProtection="1">
      <alignment horizontal="center" vertical="top" wrapText="1"/>
      <protection locked="0"/>
    </xf>
    <xf numFmtId="0" fontId="90" fillId="3" borderId="49" xfId="3" applyFont="1" applyFill="1" applyBorder="1" applyAlignment="1" applyProtection="1">
      <alignment horizontal="center" vertical="center" wrapText="1"/>
      <protection locked="0"/>
    </xf>
    <xf numFmtId="0" fontId="90" fillId="3" borderId="55" xfId="3" applyFont="1" applyFill="1" applyBorder="1" applyAlignment="1" applyProtection="1">
      <alignment horizontal="center" vertical="center" wrapText="1"/>
      <protection locked="0"/>
    </xf>
    <xf numFmtId="0" fontId="90" fillId="7" borderId="51" xfId="3" applyFont="1" applyFill="1" applyBorder="1" applyAlignment="1" applyProtection="1">
      <alignment horizontal="center" vertical="center" wrapText="1"/>
      <protection locked="0"/>
    </xf>
    <xf numFmtId="0" fontId="90" fillId="3" borderId="51" xfId="3" applyFont="1" applyFill="1" applyBorder="1" applyAlignment="1" applyProtection="1">
      <alignment horizontal="center" vertical="center" wrapText="1"/>
      <protection locked="0"/>
    </xf>
    <xf numFmtId="0" fontId="90" fillId="3" borderId="62" xfId="3" applyFont="1" applyFill="1" applyBorder="1" applyAlignment="1" applyProtection="1">
      <alignment horizontal="center" vertical="center" wrapText="1"/>
      <protection locked="0"/>
    </xf>
    <xf numFmtId="164" fontId="3" fillId="7" borderId="28" xfId="0" applyNumberFormat="1" applyFont="1" applyFill="1" applyBorder="1" applyAlignment="1" applyProtection="1">
      <alignment horizontal="center" vertical="center" wrapText="1"/>
      <protection locked="0"/>
    </xf>
    <xf numFmtId="164" fontId="3" fillId="7" borderId="30" xfId="0" applyNumberFormat="1"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vertical="center" wrapText="1"/>
      <protection locked="0"/>
    </xf>
    <xf numFmtId="0" fontId="3" fillId="7" borderId="30" xfId="0" applyFont="1" applyFill="1" applyBorder="1" applyAlignment="1" applyProtection="1">
      <alignment horizontal="center" vertical="center" wrapText="1"/>
      <protection locked="0"/>
    </xf>
    <xf numFmtId="0" fontId="3" fillId="7" borderId="31" xfId="0" applyNumberFormat="1" applyFont="1" applyFill="1" applyBorder="1" applyAlignment="1" applyProtection="1">
      <alignment horizontal="center" vertical="center" wrapText="1"/>
      <protection locked="0"/>
    </xf>
    <xf numFmtId="0" fontId="3" fillId="7" borderId="32" xfId="0" applyNumberFormat="1" applyFont="1" applyFill="1" applyBorder="1" applyAlignment="1" applyProtection="1">
      <alignment horizontal="center" vertical="center" wrapText="1"/>
      <protection locked="0"/>
    </xf>
    <xf numFmtId="0" fontId="3" fillId="7" borderId="33" xfId="0" applyFont="1" applyFill="1" applyBorder="1" applyAlignment="1" applyProtection="1">
      <alignment horizontal="center" vertical="center" wrapText="1"/>
      <protection locked="0"/>
    </xf>
    <xf numFmtId="0" fontId="3" fillId="7" borderId="34" xfId="0" applyFont="1" applyFill="1" applyBorder="1" applyAlignment="1" applyProtection="1">
      <alignment horizontal="center" vertical="center" wrapText="1"/>
      <protection locked="0"/>
    </xf>
    <xf numFmtId="0" fontId="38" fillId="0" borderId="0" xfId="3" applyFont="1" applyFill="1" applyBorder="1" applyAlignment="1" applyProtection="1">
      <alignment horizontal="center" vertical="center" wrapText="1"/>
      <protection locked="0"/>
    </xf>
    <xf numFmtId="0" fontId="30" fillId="14" borderId="0" xfId="3" quotePrefix="1" applyFont="1" applyFill="1" applyBorder="1" applyAlignment="1" applyProtection="1">
      <alignment horizontal="center" vertical="center"/>
    </xf>
    <xf numFmtId="0" fontId="25" fillId="23" borderId="3" xfId="3" quotePrefix="1" applyFont="1" applyFill="1" applyBorder="1" applyAlignment="1">
      <alignment horizontal="center" vertical="center" wrapText="1"/>
    </xf>
    <xf numFmtId="0" fontId="25" fillId="23" borderId="4" xfId="3" quotePrefix="1" applyFont="1" applyFill="1" applyBorder="1" applyAlignment="1">
      <alignment horizontal="center" vertical="center" wrapText="1"/>
    </xf>
    <xf numFmtId="0" fontId="25" fillId="23" borderId="5" xfId="3" quotePrefix="1" applyFont="1" applyFill="1" applyBorder="1" applyAlignment="1">
      <alignment horizontal="center" vertical="center" wrapText="1"/>
    </xf>
    <xf numFmtId="0" fontId="30" fillId="14" borderId="0" xfId="3" applyFont="1" applyFill="1" applyBorder="1" applyAlignment="1" applyProtection="1">
      <alignment horizontal="center" vertical="center" wrapText="1"/>
    </xf>
    <xf numFmtId="0" fontId="25" fillId="20" borderId="38" xfId="3" quotePrefix="1" applyFont="1" applyFill="1" applyBorder="1" applyAlignment="1">
      <alignment horizontal="center" vertical="center" wrapText="1"/>
    </xf>
    <xf numFmtId="0" fontId="25" fillId="20" borderId="39" xfId="3" quotePrefix="1" applyFont="1" applyFill="1" applyBorder="1" applyAlignment="1">
      <alignment horizontal="center" vertical="center" wrapText="1"/>
    </xf>
    <xf numFmtId="0" fontId="25" fillId="20" borderId="40" xfId="3" quotePrefix="1" applyFont="1" applyFill="1" applyBorder="1" applyAlignment="1">
      <alignment horizontal="center" vertical="center" wrapText="1"/>
    </xf>
    <xf numFmtId="0" fontId="25" fillId="22" borderId="3" xfId="3" quotePrefix="1" applyFont="1" applyFill="1" applyBorder="1" applyAlignment="1">
      <alignment horizontal="center" vertical="center" wrapText="1"/>
    </xf>
    <xf numFmtId="0" fontId="25" fillId="22" borderId="4" xfId="3" quotePrefix="1" applyFont="1" applyFill="1" applyBorder="1" applyAlignment="1">
      <alignment horizontal="center" vertical="center" wrapText="1"/>
    </xf>
    <xf numFmtId="0" fontId="25" fillId="22" borderId="5" xfId="3" quotePrefix="1" applyFont="1" applyFill="1" applyBorder="1" applyAlignment="1">
      <alignment horizontal="center" vertical="center" wrapText="1"/>
    </xf>
    <xf numFmtId="0" fontId="30" fillId="32" borderId="1" xfId="3" quotePrefix="1" applyFont="1" applyFill="1" applyBorder="1" applyAlignment="1" applyProtection="1">
      <alignment horizontal="center" vertical="center"/>
    </xf>
    <xf numFmtId="0" fontId="30" fillId="32" borderId="1" xfId="3" quotePrefix="1" applyFont="1" applyFill="1" applyBorder="1" applyAlignment="1" applyProtection="1">
      <alignment horizontal="center" vertical="center"/>
      <protection locked="0"/>
    </xf>
    <xf numFmtId="0" fontId="30" fillId="33" borderId="1" xfId="3" quotePrefix="1" applyFont="1" applyFill="1" applyBorder="1" applyAlignment="1" applyProtection="1">
      <alignment horizontal="center" vertical="center"/>
    </xf>
    <xf numFmtId="0" fontId="30" fillId="33" borderId="1" xfId="3" quotePrefix="1" applyFont="1" applyFill="1" applyBorder="1" applyAlignment="1" applyProtection="1">
      <alignment horizontal="center" vertical="center"/>
      <protection locked="0"/>
    </xf>
    <xf numFmtId="0" fontId="60" fillId="3" borderId="0" xfId="3" applyNumberFormat="1" applyFont="1" applyFill="1" applyBorder="1" applyAlignment="1" applyProtection="1">
      <alignment horizontal="center" vertical="center" wrapText="1"/>
      <protection locked="0"/>
    </xf>
    <xf numFmtId="0" fontId="60" fillId="3" borderId="54" xfId="3" applyNumberFormat="1" applyFont="1" applyFill="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25" fillId="21" borderId="3" xfId="3" quotePrefix="1" applyFont="1" applyFill="1" applyBorder="1" applyAlignment="1">
      <alignment horizontal="center" vertical="center" wrapText="1"/>
    </xf>
    <xf numFmtId="0" fontId="25" fillId="21" borderId="4" xfId="3" quotePrefix="1" applyFont="1" applyFill="1" applyBorder="1" applyAlignment="1">
      <alignment horizontal="center" vertical="center" wrapText="1"/>
    </xf>
    <xf numFmtId="0" fontId="25" fillId="21" borderId="5" xfId="3" quotePrefix="1" applyFont="1" applyFill="1" applyBorder="1" applyAlignment="1">
      <alignment horizontal="center" vertical="center" wrapText="1"/>
    </xf>
    <xf numFmtId="0" fontId="30" fillId="17" borderId="0" xfId="3" applyFont="1" applyFill="1" applyBorder="1" applyAlignment="1" applyProtection="1">
      <alignment horizontal="center" vertical="center" wrapText="1"/>
    </xf>
    <xf numFmtId="0" fontId="30" fillId="14" borderId="6" xfId="3" applyFont="1" applyFill="1" applyBorder="1" applyAlignment="1" applyProtection="1">
      <alignment horizontal="center" vertical="center" wrapText="1"/>
    </xf>
    <xf numFmtId="0" fontId="6" fillId="3" borderId="0" xfId="3" applyFont="1" applyFill="1" applyBorder="1" applyAlignment="1" applyProtection="1">
      <alignment horizontal="center" vertical="center"/>
      <protection locked="0"/>
    </xf>
    <xf numFmtId="0" fontId="6" fillId="3" borderId="54" xfId="3" applyFont="1" applyFill="1" applyBorder="1" applyAlignment="1" applyProtection="1">
      <alignment horizontal="center" vertical="center"/>
      <protection locked="0"/>
    </xf>
    <xf numFmtId="0" fontId="71" fillId="10" borderId="0" xfId="3" applyFont="1" applyFill="1" applyBorder="1" applyAlignment="1">
      <alignment horizontal="center" vertical="center" wrapText="1"/>
    </xf>
    <xf numFmtId="0" fontId="28" fillId="10" borderId="0" xfId="3" applyFont="1" applyFill="1" applyBorder="1" applyAlignment="1">
      <alignment horizontal="center" vertical="center" wrapText="1"/>
    </xf>
    <xf numFmtId="0" fontId="3" fillId="0" borderId="28" xfId="0" applyFont="1" applyBorder="1" applyAlignment="1" applyProtection="1">
      <alignment vertical="center" wrapText="1"/>
      <protection locked="0"/>
    </xf>
    <xf numFmtId="0" fontId="3" fillId="0" borderId="29"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25" fillId="20" borderId="3" xfId="3" quotePrefix="1" applyFont="1" applyFill="1" applyBorder="1" applyAlignment="1">
      <alignment horizontal="center" vertical="top" wrapText="1"/>
    </xf>
    <xf numFmtId="0" fontId="25" fillId="20" borderId="4" xfId="3" quotePrefix="1" applyFont="1" applyFill="1" applyBorder="1" applyAlignment="1">
      <alignment horizontal="center" vertical="top" wrapText="1"/>
    </xf>
    <xf numFmtId="0" fontId="25" fillId="20" borderId="5" xfId="3" quotePrefix="1" applyFont="1" applyFill="1" applyBorder="1" applyAlignment="1">
      <alignment horizontal="center" vertical="top" wrapText="1"/>
    </xf>
    <xf numFmtId="0" fontId="30" fillId="15" borderId="0" xfId="3" applyFont="1" applyFill="1" applyBorder="1" applyAlignment="1" applyProtection="1">
      <alignment horizontal="center" vertical="center"/>
    </xf>
    <xf numFmtId="0" fontId="31" fillId="15" borderId="0" xfId="3" applyFont="1" applyFill="1" applyBorder="1" applyAlignment="1" applyProtection="1">
      <alignment horizontal="center" vertical="center"/>
    </xf>
    <xf numFmtId="0" fontId="13" fillId="7" borderId="48" xfId="3" applyFont="1" applyFill="1" applyBorder="1" applyAlignment="1" applyProtection="1">
      <alignment horizontal="center" vertical="center" wrapText="1"/>
      <protection locked="0"/>
    </xf>
    <xf numFmtId="0" fontId="28" fillId="19" borderId="0" xfId="3" applyFont="1" applyFill="1" applyBorder="1" applyAlignment="1" applyProtection="1">
      <alignment horizontal="center" vertical="center" wrapText="1"/>
    </xf>
    <xf numFmtId="0" fontId="28" fillId="19" borderId="0" xfId="3" applyFont="1" applyFill="1" applyBorder="1" applyAlignment="1" applyProtection="1">
      <alignment horizontal="center" vertical="center"/>
    </xf>
    <xf numFmtId="0" fontId="30" fillId="16" borderId="0" xfId="3" applyFont="1" applyFill="1" applyBorder="1" applyAlignment="1" applyProtection="1">
      <alignment horizontal="center" vertical="center"/>
    </xf>
    <xf numFmtId="0" fontId="30" fillId="16" borderId="0" xfId="3" quotePrefix="1" applyFont="1" applyFill="1" applyBorder="1" applyAlignment="1" applyProtection="1">
      <alignment horizontal="center" vertical="center"/>
    </xf>
    <xf numFmtId="0" fontId="30" fillId="17" borderId="0" xfId="3" applyFont="1" applyFill="1" applyBorder="1" applyAlignment="1" applyProtection="1">
      <alignment horizontal="center" vertical="center"/>
    </xf>
    <xf numFmtId="0" fontId="77" fillId="0" borderId="41" xfId="3" applyFont="1" applyFill="1" applyBorder="1" applyAlignment="1" applyProtection="1">
      <alignment horizontal="center" vertical="top" wrapText="1"/>
      <protection locked="0"/>
    </xf>
    <xf numFmtId="0" fontId="77" fillId="0" borderId="42" xfId="3" applyFont="1" applyFill="1" applyBorder="1" applyAlignment="1" applyProtection="1">
      <alignment horizontal="center" vertical="top" wrapText="1"/>
      <protection locked="0"/>
    </xf>
    <xf numFmtId="0" fontId="77" fillId="0" borderId="43" xfId="3" applyFont="1" applyFill="1" applyBorder="1" applyAlignment="1" applyProtection="1">
      <alignment horizontal="center" vertical="top" wrapText="1"/>
      <protection locked="0"/>
    </xf>
    <xf numFmtId="0" fontId="30" fillId="15" borderId="0"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protection locked="0"/>
    </xf>
    <xf numFmtId="0" fontId="90" fillId="3" borderId="0" xfId="3" applyFont="1" applyFill="1" applyBorder="1" applyAlignment="1" applyProtection="1">
      <alignment horizontal="center" vertical="center" wrapText="1"/>
      <protection locked="0"/>
    </xf>
    <xf numFmtId="0" fontId="90" fillId="3" borderId="54" xfId="3" applyFont="1" applyFill="1" applyBorder="1" applyAlignment="1" applyProtection="1">
      <alignment horizontal="center" vertical="center" wrapText="1"/>
      <protection locked="0"/>
    </xf>
    <xf numFmtId="0" fontId="90" fillId="0" borderId="0" xfId="3" applyFont="1" applyFill="1" applyBorder="1" applyAlignment="1" applyProtection="1">
      <alignment horizontal="center" vertical="center" wrapText="1"/>
      <protection locked="0"/>
    </xf>
    <xf numFmtId="0" fontId="90" fillId="0" borderId="63" xfId="3" applyFont="1" applyFill="1" applyBorder="1" applyAlignment="1" applyProtection="1">
      <alignment horizontal="center" vertical="center" wrapText="1"/>
      <protection locked="0"/>
    </xf>
    <xf numFmtId="0" fontId="30" fillId="16" borderId="0" xfId="3" applyFont="1" applyFill="1" applyBorder="1" applyAlignment="1" applyProtection="1">
      <alignment horizontal="center" vertical="center" wrapText="1"/>
    </xf>
    <xf numFmtId="0" fontId="25" fillId="22" borderId="3" xfId="3" quotePrefix="1" applyFont="1" applyFill="1" applyBorder="1" applyAlignment="1">
      <alignment horizontal="center" vertical="top" wrapText="1"/>
    </xf>
    <xf numFmtId="0" fontId="25" fillId="22" borderId="4" xfId="3" quotePrefix="1" applyFont="1" applyFill="1" applyBorder="1" applyAlignment="1">
      <alignment horizontal="center" vertical="top" wrapText="1"/>
    </xf>
    <xf numFmtId="0" fontId="25" fillId="22" borderId="5" xfId="3" quotePrefix="1" applyFont="1" applyFill="1" applyBorder="1" applyAlignment="1">
      <alignment horizontal="center" vertical="top" wrapText="1"/>
    </xf>
    <xf numFmtId="0" fontId="68" fillId="12" borderId="0" xfId="0" quotePrefix="1" applyFont="1" applyFill="1" applyBorder="1" applyAlignment="1">
      <alignment horizontal="left" vertical="center" wrapText="1"/>
    </xf>
    <xf numFmtId="0" fontId="0" fillId="25" borderId="14" xfId="0" applyFont="1" applyFill="1" applyBorder="1" applyAlignment="1">
      <alignment vertical="center"/>
    </xf>
    <xf numFmtId="0" fontId="3" fillId="0" borderId="0" xfId="0" quotePrefix="1" applyFont="1" applyFill="1" applyBorder="1" applyAlignment="1">
      <alignment horizontal="left" vertical="center"/>
    </xf>
    <xf numFmtId="0" fontId="3" fillId="0" borderId="0" xfId="0" applyFont="1" applyFill="1" applyBorder="1" applyAlignment="1">
      <alignment horizontal="left" vertical="center"/>
    </xf>
    <xf numFmtId="0" fontId="3" fillId="12" borderId="0" xfId="0" quotePrefix="1" applyFont="1" applyFill="1" applyBorder="1" applyAlignment="1">
      <alignment horizontal="left" vertical="center"/>
    </xf>
    <xf numFmtId="0" fontId="3" fillId="12" borderId="0" xfId="0" applyFont="1" applyFill="1" applyBorder="1" applyAlignment="1">
      <alignment horizontal="left" vertical="center"/>
    </xf>
    <xf numFmtId="0" fontId="3" fillId="0" borderId="0" xfId="0" quotePrefix="1" applyFont="1" applyFill="1" applyBorder="1" applyAlignment="1">
      <alignment horizontal="left" vertical="center" wrapText="1"/>
    </xf>
    <xf numFmtId="0" fontId="0" fillId="25" borderId="35" xfId="0" applyFont="1" applyFill="1" applyBorder="1" applyAlignment="1">
      <alignment vertical="center"/>
    </xf>
    <xf numFmtId="0" fontId="0" fillId="25" borderId="36" xfId="0" applyFont="1" applyFill="1" applyBorder="1" applyAlignment="1">
      <alignment vertical="center"/>
    </xf>
    <xf numFmtId="0" fontId="0" fillId="25" borderId="14" xfId="0" applyFont="1" applyFill="1" applyBorder="1" applyAlignment="1">
      <alignment horizontal="center" vertical="center"/>
    </xf>
    <xf numFmtId="9" fontId="94" fillId="12" borderId="0" xfId="0" applyNumberFormat="1" applyFont="1" applyFill="1" applyBorder="1" applyAlignment="1">
      <alignment horizontal="right" vertical="top"/>
    </xf>
    <xf numFmtId="0" fontId="95" fillId="12" borderId="0" xfId="1" applyNumberFormat="1" applyFont="1" applyFill="1" applyBorder="1" applyAlignment="1">
      <alignment horizontal="left" vertical="top" indent="20"/>
    </xf>
    <xf numFmtId="0" fontId="95" fillId="12" borderId="22" xfId="1" applyNumberFormat="1" applyFont="1" applyFill="1" applyBorder="1" applyAlignment="1">
      <alignment horizontal="left" vertical="top" indent="20"/>
    </xf>
    <xf numFmtId="0" fontId="1" fillId="24" borderId="14" xfId="0" quotePrefix="1" applyFont="1" applyFill="1" applyBorder="1" applyAlignment="1">
      <alignment horizontal="center" vertical="center" wrapText="1"/>
    </xf>
    <xf numFmtId="0" fontId="1" fillId="24" borderId="14" xfId="0" applyFont="1" applyFill="1" applyBorder="1" applyAlignment="1">
      <alignment horizontal="center" vertical="center"/>
    </xf>
  </cellXfs>
  <cellStyles count="4">
    <cellStyle name="Hyperlink" xfId="2" builtinId="8"/>
    <cellStyle name="Normal" xfId="0" builtinId="0"/>
    <cellStyle name="Normal 2" xfId="3" xr:uid="{00000000-0005-0000-0000-000002000000}"/>
    <cellStyle name="Percent" xfId="1" builtinId="5"/>
  </cellStyles>
  <dxfs count="1">
    <dxf>
      <fill>
        <patternFill>
          <bgColor rgb="FF92D050"/>
        </patternFill>
      </fill>
    </dxf>
  </dxfs>
  <tableStyles count="0" defaultTableStyle="TableStyleMedium2" defaultPivotStyle="PivotStyleLight16"/>
  <colors>
    <mruColors>
      <color rgb="FFCF2BA4"/>
      <color rgb="FFB0DD7F"/>
      <color rgb="FFE16DC3"/>
      <color rgb="FFFDFBBB"/>
      <color rgb="FFDFF1CB"/>
      <color rgb="FFFDFAC3"/>
      <color rgb="FFFDFDBB"/>
      <color rgb="FFFEFCA2"/>
      <color rgb="FFEBDE91"/>
      <color rgb="FFE5C1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9886411958126"/>
          <c:y val="0.25808652819594563"/>
          <c:w val="0.46892651213908443"/>
          <c:h val="0.55069555901426293"/>
        </c:manualLayout>
      </c:layout>
      <c:doughnutChart>
        <c:varyColors val="1"/>
        <c:ser>
          <c:idx val="0"/>
          <c:order val="0"/>
          <c:dPt>
            <c:idx val="0"/>
            <c:bubble3D val="0"/>
            <c:spPr>
              <a:solidFill>
                <a:srgbClr val="92D050"/>
              </a:solidFill>
            </c:spPr>
            <c:extLst>
              <c:ext xmlns:c16="http://schemas.microsoft.com/office/drawing/2014/chart" uri="{C3380CC4-5D6E-409C-BE32-E72D297353CC}">
                <c16:uniqueId val="{00000000-86AC-450C-82CF-FA5947B40AE9}"/>
              </c:ext>
            </c:extLst>
          </c:dPt>
          <c:dPt>
            <c:idx val="1"/>
            <c:bubble3D val="0"/>
            <c:spPr>
              <a:solidFill>
                <a:srgbClr val="FFC000"/>
              </a:solidFill>
            </c:spPr>
            <c:extLst>
              <c:ext xmlns:c16="http://schemas.microsoft.com/office/drawing/2014/chart" uri="{C3380CC4-5D6E-409C-BE32-E72D297353CC}">
                <c16:uniqueId val="{00000001-86AC-450C-82CF-FA5947B40AE9}"/>
              </c:ext>
            </c:extLst>
          </c:dPt>
          <c:dPt>
            <c:idx val="2"/>
            <c:bubble3D val="0"/>
            <c:spPr>
              <a:solidFill>
                <a:schemeClr val="bg1">
                  <a:lumMod val="85000"/>
                </a:schemeClr>
              </a:solidFill>
            </c:spPr>
            <c:extLst>
              <c:ext xmlns:c16="http://schemas.microsoft.com/office/drawing/2014/chart" uri="{C3380CC4-5D6E-409C-BE32-E72D297353CC}">
                <c16:uniqueId val="{00000002-86AC-450C-82CF-FA5947B40AE9}"/>
              </c:ext>
            </c:extLst>
          </c:dPt>
          <c:cat>
            <c:strRef>
              <c:f>'3. Dashboard'!$E$1:$G$1</c:f>
              <c:strCache>
                <c:ptCount val="3"/>
                <c:pt idx="0">
                  <c:v>#Yes at wrap</c:v>
                </c:pt>
                <c:pt idx="1">
                  <c:v>No</c:v>
                </c:pt>
                <c:pt idx="2">
                  <c:v>Unanswered</c:v>
                </c:pt>
              </c:strCache>
            </c:strRef>
          </c:cat>
          <c:val>
            <c:numRef>
              <c:f>'3. Dashboard'!$E$22:$G$22</c:f>
              <c:numCache>
                <c:formatCode>General</c:formatCode>
                <c:ptCount val="3"/>
                <c:pt idx="0">
                  <c:v>0</c:v>
                </c:pt>
                <c:pt idx="1">
                  <c:v>0</c:v>
                </c:pt>
                <c:pt idx="2">
                  <c:v>112</c:v>
                </c:pt>
              </c:numCache>
            </c:numRef>
          </c:val>
          <c:extLst>
            <c:ext xmlns:c16="http://schemas.microsoft.com/office/drawing/2014/chart" uri="{C3380CC4-5D6E-409C-BE32-E72D297353CC}">
              <c16:uniqueId val="{00000003-86AC-450C-82CF-FA5947B40AE9}"/>
            </c:ext>
          </c:extLst>
        </c:ser>
        <c:dLbls>
          <c:showLegendKey val="0"/>
          <c:showVal val="0"/>
          <c:showCatName val="0"/>
          <c:showSerName val="0"/>
          <c:showPercent val="0"/>
          <c:showBubbleSize val="0"/>
          <c:showLeaderLines val="1"/>
        </c:dLbls>
        <c:firstSliceAng val="0"/>
        <c:holeSize val="50"/>
      </c:doughnutChart>
    </c:plotArea>
    <c:legend>
      <c:legendPos val="r"/>
      <c:legendEntry>
        <c:idx val="0"/>
        <c:txPr>
          <a:bodyPr/>
          <a:lstStyle/>
          <a:p>
            <a:pPr rtl="0">
              <a:defRPr lang="en-US" sz="1100" b="1">
                <a:solidFill>
                  <a:schemeClr val="tx1">
                    <a:lumMod val="75000"/>
                    <a:lumOff val="25000"/>
                  </a:schemeClr>
                </a:solidFill>
              </a:defRPr>
            </a:pPr>
            <a:endParaRPr lang="en-US"/>
          </a:p>
        </c:txPr>
      </c:legendEntry>
      <c:legendEntry>
        <c:idx val="1"/>
        <c:txPr>
          <a:bodyPr/>
          <a:lstStyle/>
          <a:p>
            <a:pPr rtl="0">
              <a:defRPr lang="en-US" sz="1100" b="1">
                <a:solidFill>
                  <a:schemeClr val="tx1">
                    <a:lumMod val="75000"/>
                    <a:lumOff val="25000"/>
                  </a:schemeClr>
                </a:solidFill>
              </a:defRPr>
            </a:pPr>
            <a:endParaRPr lang="en-US"/>
          </a:p>
        </c:txPr>
      </c:legendEntry>
      <c:legendEntry>
        <c:idx val="2"/>
        <c:txPr>
          <a:bodyPr/>
          <a:lstStyle/>
          <a:p>
            <a:pPr rtl="0">
              <a:defRPr lang="en-US" sz="1100" b="1">
                <a:solidFill>
                  <a:schemeClr val="tx1">
                    <a:lumMod val="75000"/>
                    <a:lumOff val="25000"/>
                  </a:schemeClr>
                </a:solidFill>
              </a:defRPr>
            </a:pPr>
            <a:endParaRPr lang="en-US"/>
          </a:p>
        </c:txPr>
      </c:legendEntry>
      <c:layout>
        <c:manualLayout>
          <c:xMode val="edge"/>
          <c:yMode val="edge"/>
          <c:x val="0.58714253117540049"/>
          <c:y val="0.26955272864897839"/>
          <c:w val="0.33494162688607787"/>
          <c:h val="0.15791654517272663"/>
        </c:manualLayout>
      </c:layout>
      <c:overlay val="0"/>
      <c:txPr>
        <a:bodyPr/>
        <a:lstStyle/>
        <a:p>
          <a:pPr rtl="0">
            <a:defRPr lang="en-US" sz="1100" b="1">
              <a:solidFill>
                <a:schemeClr val="tx1">
                  <a:lumMod val="75000"/>
                  <a:lumOff val="25000"/>
                </a:schemeClr>
              </a:solidFill>
            </a:defRPr>
          </a:pPr>
          <a:endParaRPr lang="en-US"/>
        </a:p>
      </c:txPr>
    </c:legend>
    <c:plotVisOnly val="0"/>
    <c:dispBlanksAs val="zero"/>
    <c:showDLblsOverMax val="0"/>
  </c:chart>
  <c:spPr>
    <a:noFill/>
    <a:ln w="0">
      <a:noFill/>
    </a:ln>
  </c:spPr>
  <c:printSettings>
    <c:headerFooter/>
    <c:pageMargins b="0.75000000000000366" l="0.70000000000000062" r="0.70000000000000062" t="0.75000000000000366" header="0.30000000000000032" footer="0.30000000000000032"/>
    <c:pageSetup paperSize="3"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389876672668793E-2"/>
          <c:y val="8.3513187870736583E-2"/>
          <c:w val="0.92791749301704729"/>
          <c:h val="0.89744926902829913"/>
        </c:manualLayout>
      </c:layout>
      <c:barChart>
        <c:barDir val="bar"/>
        <c:grouping val="percentStacked"/>
        <c:varyColors val="0"/>
        <c:ser>
          <c:idx val="0"/>
          <c:order val="0"/>
          <c:tx>
            <c:strRef>
              <c:f>'3. Dashboard'!$H$1</c:f>
              <c:strCache>
                <c:ptCount val="1"/>
                <c:pt idx="0">
                  <c:v>% YES</c:v>
                </c:pt>
              </c:strCache>
            </c:strRef>
          </c:tx>
          <c:spPr>
            <a:solidFill>
              <a:srgbClr val="92D050"/>
            </a:solidFill>
          </c:spPr>
          <c:invertIfNegative val="0"/>
          <c:cat>
            <c:strRef>
              <c:f>'3. Dashboard'!$B$2:$B$21</c:f>
              <c:strCache>
                <c:ptCount val="20"/>
                <c:pt idx="0">
                  <c:v>PRODUCTION </c:v>
                </c:pt>
                <c:pt idx="1">
                  <c:v>ACCOUNTING </c:v>
                </c:pt>
                <c:pt idx="2">
                  <c:v>ART</c:v>
                </c:pt>
                <c:pt idx="3">
                  <c:v>ASSISTANT DIRECTORS</c:v>
                </c:pt>
                <c:pt idx="4">
                  <c:v>CAMERA</c:v>
                </c:pt>
                <c:pt idx="5">
                  <c:v>CATERING</c:v>
                </c:pt>
                <c:pt idx="6">
                  <c:v>CONSTRUCTION</c:v>
                </c:pt>
                <c:pt idx="7">
                  <c:v>COSTUME/WARDROBE</c:v>
                </c:pt>
                <c:pt idx="8">
                  <c:v>CRAFT SERVICE</c:v>
                </c:pt>
                <c:pt idx="9">
                  <c:v>ELECTRIC</c:v>
                </c:pt>
                <c:pt idx="10">
                  <c:v>GREEN</c:v>
                </c:pt>
                <c:pt idx="11">
                  <c:v>GRIP</c:v>
                </c:pt>
                <c:pt idx="12">
                  <c:v>HAIR</c:v>
                </c:pt>
                <c:pt idx="13">
                  <c:v>LOCATION</c:v>
                </c:pt>
                <c:pt idx="14">
                  <c:v>MAKE UP</c:v>
                </c:pt>
                <c:pt idx="15">
                  <c:v>PROP</c:v>
                </c:pt>
                <c:pt idx="16">
                  <c:v>SET DECORATION</c:v>
                </c:pt>
                <c:pt idx="17">
                  <c:v>SPECIAL EFFECTS</c:v>
                </c:pt>
                <c:pt idx="18">
                  <c:v>SOUND</c:v>
                </c:pt>
                <c:pt idx="19">
                  <c:v>TRANSPORTATION</c:v>
                </c:pt>
              </c:strCache>
            </c:strRef>
          </c:cat>
          <c:val>
            <c:numRef>
              <c:f>'3. Dashboard'!$H$2:$H$21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7BE-4990-AC41-79F2E4F0AD65}"/>
            </c:ext>
          </c:extLst>
        </c:ser>
        <c:ser>
          <c:idx val="1"/>
          <c:order val="1"/>
          <c:tx>
            <c:strRef>
              <c:f>'3. Dashboard'!$I$1</c:f>
              <c:strCache>
                <c:ptCount val="1"/>
                <c:pt idx="0">
                  <c:v>% NO</c:v>
                </c:pt>
              </c:strCache>
            </c:strRef>
          </c:tx>
          <c:spPr>
            <a:solidFill>
              <a:srgbClr val="FFC000"/>
            </a:solidFill>
          </c:spPr>
          <c:invertIfNegative val="0"/>
          <c:cat>
            <c:strRef>
              <c:f>'3. Dashboard'!$B$2:$B$21</c:f>
              <c:strCache>
                <c:ptCount val="20"/>
                <c:pt idx="0">
                  <c:v>PRODUCTION </c:v>
                </c:pt>
                <c:pt idx="1">
                  <c:v>ACCOUNTING </c:v>
                </c:pt>
                <c:pt idx="2">
                  <c:v>ART</c:v>
                </c:pt>
                <c:pt idx="3">
                  <c:v>ASSISTANT DIRECTORS</c:v>
                </c:pt>
                <c:pt idx="4">
                  <c:v>CAMERA</c:v>
                </c:pt>
                <c:pt idx="5">
                  <c:v>CATERING</c:v>
                </c:pt>
                <c:pt idx="6">
                  <c:v>CONSTRUCTION</c:v>
                </c:pt>
                <c:pt idx="7">
                  <c:v>COSTUME/WARDROBE</c:v>
                </c:pt>
                <c:pt idx="8">
                  <c:v>CRAFT SERVICE</c:v>
                </c:pt>
                <c:pt idx="9">
                  <c:v>ELECTRIC</c:v>
                </c:pt>
                <c:pt idx="10">
                  <c:v>GREEN</c:v>
                </c:pt>
                <c:pt idx="11">
                  <c:v>GRIP</c:v>
                </c:pt>
                <c:pt idx="12">
                  <c:v>HAIR</c:v>
                </c:pt>
                <c:pt idx="13">
                  <c:v>LOCATION</c:v>
                </c:pt>
                <c:pt idx="14">
                  <c:v>MAKE UP</c:v>
                </c:pt>
                <c:pt idx="15">
                  <c:v>PROP</c:v>
                </c:pt>
                <c:pt idx="16">
                  <c:v>SET DECORATION</c:v>
                </c:pt>
                <c:pt idx="17">
                  <c:v>SPECIAL EFFECTS</c:v>
                </c:pt>
                <c:pt idx="18">
                  <c:v>SOUND</c:v>
                </c:pt>
                <c:pt idx="19">
                  <c:v>TRANSPORTATION</c:v>
                </c:pt>
              </c:strCache>
            </c:strRef>
          </c:cat>
          <c:val>
            <c:numRef>
              <c:f>'3. Dashboard'!$I$2:$I$21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87BE-4990-AC41-79F2E4F0AD65}"/>
            </c:ext>
          </c:extLst>
        </c:ser>
        <c:ser>
          <c:idx val="2"/>
          <c:order val="2"/>
          <c:tx>
            <c:strRef>
              <c:f>'3. Dashboard'!$J$1</c:f>
              <c:strCache>
                <c:ptCount val="1"/>
                <c:pt idx="0">
                  <c:v>% UNANSWERED</c:v>
                </c:pt>
              </c:strCache>
            </c:strRef>
          </c:tx>
          <c:spPr>
            <a:solidFill>
              <a:schemeClr val="bg1">
                <a:lumMod val="85000"/>
              </a:schemeClr>
            </a:solidFill>
          </c:spPr>
          <c:invertIfNegative val="0"/>
          <c:cat>
            <c:strRef>
              <c:f>'3. Dashboard'!$B$2:$B$21</c:f>
              <c:strCache>
                <c:ptCount val="20"/>
                <c:pt idx="0">
                  <c:v>PRODUCTION </c:v>
                </c:pt>
                <c:pt idx="1">
                  <c:v>ACCOUNTING </c:v>
                </c:pt>
                <c:pt idx="2">
                  <c:v>ART</c:v>
                </c:pt>
                <c:pt idx="3">
                  <c:v>ASSISTANT DIRECTORS</c:v>
                </c:pt>
                <c:pt idx="4">
                  <c:v>CAMERA</c:v>
                </c:pt>
                <c:pt idx="5">
                  <c:v>CATERING</c:v>
                </c:pt>
                <c:pt idx="6">
                  <c:v>CONSTRUCTION</c:v>
                </c:pt>
                <c:pt idx="7">
                  <c:v>COSTUME/WARDROBE</c:v>
                </c:pt>
                <c:pt idx="8">
                  <c:v>CRAFT SERVICE</c:v>
                </c:pt>
                <c:pt idx="9">
                  <c:v>ELECTRIC</c:v>
                </c:pt>
                <c:pt idx="10">
                  <c:v>GREEN</c:v>
                </c:pt>
                <c:pt idx="11">
                  <c:v>GRIP</c:v>
                </c:pt>
                <c:pt idx="12">
                  <c:v>HAIR</c:v>
                </c:pt>
                <c:pt idx="13">
                  <c:v>LOCATION</c:v>
                </c:pt>
                <c:pt idx="14">
                  <c:v>MAKE UP</c:v>
                </c:pt>
                <c:pt idx="15">
                  <c:v>PROP</c:v>
                </c:pt>
                <c:pt idx="16">
                  <c:v>SET DECORATION</c:v>
                </c:pt>
                <c:pt idx="17">
                  <c:v>SPECIAL EFFECTS</c:v>
                </c:pt>
                <c:pt idx="18">
                  <c:v>SOUND</c:v>
                </c:pt>
                <c:pt idx="19">
                  <c:v>TRANSPORTATION</c:v>
                </c:pt>
              </c:strCache>
            </c:strRef>
          </c:cat>
          <c:val>
            <c:numRef>
              <c:f>'3. Dashboard'!$J$2:$J$21</c:f>
              <c:numCache>
                <c:formatCode>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6="http://schemas.microsoft.com/office/drawing/2014/chart" uri="{C3380CC4-5D6E-409C-BE32-E72D297353CC}">
              <c16:uniqueId val="{00000002-87BE-4990-AC41-79F2E4F0AD65}"/>
            </c:ext>
          </c:extLst>
        </c:ser>
        <c:dLbls>
          <c:showLegendKey val="0"/>
          <c:showVal val="0"/>
          <c:showCatName val="0"/>
          <c:showSerName val="0"/>
          <c:showPercent val="0"/>
          <c:showBubbleSize val="0"/>
        </c:dLbls>
        <c:gapWidth val="51"/>
        <c:overlap val="100"/>
        <c:axId val="215439696"/>
        <c:axId val="273474408"/>
      </c:barChart>
      <c:catAx>
        <c:axId val="215439696"/>
        <c:scaling>
          <c:orientation val="maxMin"/>
        </c:scaling>
        <c:delete val="1"/>
        <c:axPos val="l"/>
        <c:numFmt formatCode="General" sourceLinked="0"/>
        <c:majorTickMark val="out"/>
        <c:minorTickMark val="none"/>
        <c:tickLblPos val="nextTo"/>
        <c:crossAx val="273474408"/>
        <c:crosses val="autoZero"/>
        <c:auto val="1"/>
        <c:lblAlgn val="ctr"/>
        <c:lblOffset val="100"/>
        <c:noMultiLvlLbl val="0"/>
      </c:catAx>
      <c:valAx>
        <c:axId val="273474408"/>
        <c:scaling>
          <c:orientation val="minMax"/>
        </c:scaling>
        <c:delete val="0"/>
        <c:axPos val="t"/>
        <c:numFmt formatCode="0%" sourceLinked="1"/>
        <c:majorTickMark val="out"/>
        <c:minorTickMark val="none"/>
        <c:tickLblPos val="nextTo"/>
        <c:txPr>
          <a:bodyPr/>
          <a:lstStyle/>
          <a:p>
            <a:pPr>
              <a:defRPr lang="en-US"/>
            </a:pPr>
            <a:endParaRPr lang="en-US"/>
          </a:p>
        </c:txPr>
        <c:crossAx val="215439696"/>
        <c:crosses val="autoZero"/>
        <c:crossBetween val="between"/>
      </c:valAx>
      <c:spPr>
        <a:noFill/>
      </c:spPr>
    </c:plotArea>
    <c:plotVisOnly val="0"/>
    <c:dispBlanksAs val="gap"/>
    <c:showDLblsOverMax val="0"/>
  </c:chart>
  <c:spPr>
    <a:noFill/>
    <a:ln>
      <a:noFill/>
    </a:ln>
  </c:spPr>
  <c:printSettings>
    <c:headerFooter/>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reenproductionguide.com" TargetMode="External"/><Relationship Id="rId1" Type="http://schemas.openxmlformats.org/officeDocument/2006/relationships/image" Target="../media/image1.png"/><Relationship Id="rId4" Type="http://schemas.openxmlformats.org/officeDocument/2006/relationships/hyperlink" Target="http://www.greenproductionguide.com/tools/best-practice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www.greenproductionguide.com" TargetMode="External"/><Relationship Id="rId2" Type="http://schemas.openxmlformats.org/officeDocument/2006/relationships/image" Target="../media/image3.png"/><Relationship Id="rId1" Type="http://schemas.openxmlformats.org/officeDocument/2006/relationships/hyperlink" Target="http://www.greenproductionguide.com/tools/best-practices/" TargetMode="External"/><Relationship Id="rId6" Type="http://schemas.openxmlformats.org/officeDocument/2006/relationships/image" Target="../media/image4.png"/><Relationship Id="rId5" Type="http://schemas.openxmlformats.org/officeDocument/2006/relationships/hyperlink" Target="http://www.green4ema.org"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hyperlink" Target="http://www.greenproductionguide.com" TargetMode="External"/></Relationships>
</file>

<file path=xl/drawings/drawing1.xml><?xml version="1.0" encoding="utf-8"?>
<xdr:wsDr xmlns:xdr="http://schemas.openxmlformats.org/drawingml/2006/spreadsheetDrawing" xmlns:a="http://schemas.openxmlformats.org/drawingml/2006/main">
  <xdr:twoCellAnchor>
    <xdr:from>
      <xdr:col>1</xdr:col>
      <xdr:colOff>238125</xdr:colOff>
      <xdr:row>16</xdr:row>
      <xdr:rowOff>0</xdr:rowOff>
    </xdr:from>
    <xdr:to>
      <xdr:col>16</xdr:col>
      <xdr:colOff>301626</xdr:colOff>
      <xdr:row>32</xdr:row>
      <xdr:rowOff>254000</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508000" y="5476875"/>
          <a:ext cx="12128501" cy="46196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xdr:col>
      <xdr:colOff>158750</xdr:colOff>
      <xdr:row>3</xdr:row>
      <xdr:rowOff>179915</xdr:rowOff>
    </xdr:from>
    <xdr:to>
      <xdr:col>2</xdr:col>
      <xdr:colOff>539751</xdr:colOff>
      <xdr:row>3</xdr:row>
      <xdr:rowOff>1133474</xdr:rowOff>
    </xdr:to>
    <xdr:pic>
      <xdr:nvPicPr>
        <xdr:cNvPr id="2" name="Picture 1" descr="peach.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941915"/>
          <a:ext cx="0" cy="10584"/>
        </a:xfrm>
        <a:prstGeom prst="rect">
          <a:avLst/>
        </a:prstGeom>
      </xdr:spPr>
    </xdr:pic>
    <xdr:clientData/>
  </xdr:twoCellAnchor>
  <xdr:oneCellAnchor>
    <xdr:from>
      <xdr:col>2</xdr:col>
      <xdr:colOff>571500</xdr:colOff>
      <xdr:row>3</xdr:row>
      <xdr:rowOff>120650</xdr:rowOff>
    </xdr:from>
    <xdr:ext cx="4314825" cy="1074077"/>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19225" y="825500"/>
          <a:ext cx="4314825" cy="10740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100" b="1">
              <a:solidFill>
                <a:schemeClr val="tx1">
                  <a:lumMod val="75000"/>
                  <a:lumOff val="25000"/>
                </a:schemeClr>
              </a:solidFill>
              <a:latin typeface="Arial Black" pitchFamily="34" charset="0"/>
            </a:rPr>
            <a:t>PEACH:</a:t>
          </a:r>
          <a:r>
            <a:rPr lang="en-CA" sz="1100" b="1" baseline="0">
              <a:solidFill>
                <a:schemeClr val="tx1">
                  <a:lumMod val="75000"/>
                  <a:lumOff val="25000"/>
                </a:schemeClr>
              </a:solidFill>
              <a:latin typeface="Arial Black" pitchFamily="34" charset="0"/>
            </a:rPr>
            <a:t> </a:t>
          </a:r>
          <a:r>
            <a:rPr lang="en-CA" sz="1100" b="1" baseline="0">
              <a:solidFill>
                <a:srgbClr val="008000"/>
              </a:solidFill>
              <a:latin typeface="Arial Black" pitchFamily="34" charset="0"/>
            </a:rPr>
            <a:t>P</a:t>
          </a:r>
          <a:r>
            <a:rPr lang="en-CA" sz="1100" b="1" baseline="0">
              <a:solidFill>
                <a:schemeClr val="tx1">
                  <a:lumMod val="75000"/>
                  <a:lumOff val="25000"/>
                </a:schemeClr>
              </a:solidFill>
              <a:latin typeface="Arial Black" pitchFamily="34" charset="0"/>
            </a:rPr>
            <a:t>roduction </a:t>
          </a:r>
          <a:r>
            <a:rPr lang="en-CA" sz="1100" b="1" baseline="0">
              <a:solidFill>
                <a:srgbClr val="008000"/>
              </a:solidFill>
              <a:latin typeface="Arial Black" pitchFamily="34" charset="0"/>
            </a:rPr>
            <a:t>E</a:t>
          </a:r>
          <a:r>
            <a:rPr lang="en-CA" sz="1100" b="1" baseline="0">
              <a:solidFill>
                <a:schemeClr val="tx1">
                  <a:lumMod val="75000"/>
                  <a:lumOff val="25000"/>
                </a:schemeClr>
              </a:solidFill>
              <a:latin typeface="Arial Black" pitchFamily="34" charset="0"/>
            </a:rPr>
            <a:t>nvironmental </a:t>
          </a:r>
          <a:r>
            <a:rPr lang="en-CA" sz="1100" b="1" baseline="0">
              <a:solidFill>
                <a:srgbClr val="008000"/>
              </a:solidFill>
              <a:latin typeface="Arial Black" pitchFamily="34" charset="0"/>
            </a:rPr>
            <a:t>A</a:t>
          </a:r>
          <a:r>
            <a:rPr lang="en-CA" sz="1100" b="1" baseline="0">
              <a:solidFill>
                <a:schemeClr val="tx1">
                  <a:lumMod val="75000"/>
                  <a:lumOff val="25000"/>
                </a:schemeClr>
              </a:solidFill>
              <a:latin typeface="Arial Black" pitchFamily="34" charset="0"/>
            </a:rPr>
            <a:t>ctions </a:t>
          </a:r>
          <a:r>
            <a:rPr lang="en-CA" sz="1100" b="1" baseline="0">
              <a:solidFill>
                <a:srgbClr val="008000"/>
              </a:solidFill>
              <a:latin typeface="Arial Black" pitchFamily="34" charset="0"/>
            </a:rPr>
            <a:t>CH</a:t>
          </a:r>
          <a:r>
            <a:rPr lang="en-CA" sz="1100" b="1" baseline="0">
              <a:solidFill>
                <a:schemeClr val="tx1">
                  <a:lumMod val="75000"/>
                  <a:lumOff val="25000"/>
                </a:schemeClr>
              </a:solidFill>
              <a:latin typeface="Arial Black" pitchFamily="34" charset="0"/>
            </a:rPr>
            <a:t>ecklist</a:t>
          </a:r>
        </a:p>
        <a:p>
          <a:endParaRPr lang="en-CA" sz="600" baseline="0">
            <a:solidFill>
              <a:schemeClr val="tx1">
                <a:lumMod val="75000"/>
                <a:lumOff val="25000"/>
              </a:schemeClr>
            </a:solidFill>
          </a:endParaRPr>
        </a:p>
        <a:p>
          <a:r>
            <a:rPr lang="en-CA" sz="1100" baseline="0">
              <a:solidFill>
                <a:schemeClr val="tx1">
                  <a:lumMod val="75000"/>
                  <a:lumOff val="25000"/>
                </a:schemeClr>
              </a:solidFill>
            </a:rPr>
            <a:t>Congratulations for incorporating the Green Production Guide's PEACH into your production! Utilizing this worksheet and the other resources on the Green Production Guide's (GPG) website will help organize your production to be a </a:t>
          </a:r>
          <a:r>
            <a:rPr lang="en-CA" sz="1100" b="1" baseline="0">
              <a:solidFill>
                <a:srgbClr val="008000"/>
              </a:solidFill>
            </a:rPr>
            <a:t>sustainable production</a:t>
          </a:r>
          <a:r>
            <a:rPr lang="en-CA" sz="1100" baseline="0"/>
            <a:t>.   </a:t>
          </a:r>
          <a:endParaRPr lang="en-CA" sz="1100"/>
        </a:p>
      </xdr:txBody>
    </xdr:sp>
    <xdr:clientData/>
  </xdr:oneCellAnchor>
  <xdr:twoCellAnchor>
    <xdr:from>
      <xdr:col>1</xdr:col>
      <xdr:colOff>42332</xdr:colOff>
      <xdr:row>3</xdr:row>
      <xdr:rowOff>21166</xdr:rowOff>
    </xdr:from>
    <xdr:to>
      <xdr:col>10</xdr:col>
      <xdr:colOff>4233</xdr:colOff>
      <xdr:row>3</xdr:row>
      <xdr:rowOff>1304925</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0" y="783166"/>
          <a:ext cx="0" cy="169334"/>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12</xdr:col>
      <xdr:colOff>382731</xdr:colOff>
      <xdr:row>0</xdr:row>
      <xdr:rowOff>126423</xdr:rowOff>
    </xdr:from>
    <xdr:to>
      <xdr:col>16</xdr:col>
      <xdr:colOff>20204</xdr:colOff>
      <xdr:row>1</xdr:row>
      <xdr:rowOff>454438</xdr:rowOff>
    </xdr:to>
    <xdr:pic>
      <xdr:nvPicPr>
        <xdr:cNvPr id="5" name="Picture 4" descr="gpg-logo.png">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8888556" y="126423"/>
          <a:ext cx="3504623" cy="467080"/>
        </a:xfrm>
        <a:prstGeom prst="rect">
          <a:avLst/>
        </a:prstGeom>
      </xdr:spPr>
    </xdr:pic>
    <xdr:clientData/>
  </xdr:twoCellAnchor>
  <xdr:oneCellAnchor>
    <xdr:from>
      <xdr:col>10</xdr:col>
      <xdr:colOff>104774</xdr:colOff>
      <xdr:row>3</xdr:row>
      <xdr:rowOff>15240</xdr:rowOff>
    </xdr:from>
    <xdr:ext cx="4133851" cy="1270635"/>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7331868" y="717709"/>
          <a:ext cx="4133851" cy="1270635"/>
        </a:xfrm>
        <a:prstGeom prst="rect">
          <a:avLst/>
        </a:prstGeom>
        <a:solidFill>
          <a:sysClr val="window" lastClr="FFFFFF"/>
        </a:solidFill>
        <a:ln w="28575">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en-CA" sz="400" b="1" baseline="0">
            <a:solidFill>
              <a:schemeClr val="tx1">
                <a:lumMod val="75000"/>
                <a:lumOff val="25000"/>
              </a:schemeClr>
            </a:solidFill>
            <a:latin typeface="+mn-lt"/>
            <a:ea typeface="+mn-ea"/>
            <a:cs typeface="+mn-cs"/>
          </a:endParaRPr>
        </a:p>
        <a:p>
          <a:r>
            <a:rPr lang="en-CA" sz="1400" b="1" baseline="0">
              <a:solidFill>
                <a:schemeClr val="tx1">
                  <a:lumMod val="75000"/>
                  <a:lumOff val="25000"/>
                </a:schemeClr>
              </a:solidFill>
              <a:latin typeface="+mn-lt"/>
              <a:ea typeface="+mn-ea"/>
              <a:cs typeface="+mn-cs"/>
            </a:rPr>
            <a:t>Looking for more?</a:t>
          </a:r>
          <a:endParaRPr lang="en-CA" sz="600" baseline="0">
            <a:solidFill>
              <a:schemeClr val="tx1">
                <a:lumMod val="75000"/>
                <a:lumOff val="25000"/>
              </a:schemeClr>
            </a:solidFill>
            <a:latin typeface="+mn-lt"/>
            <a:ea typeface="+mn-ea"/>
            <a:cs typeface="+mn-cs"/>
          </a:endParaRPr>
        </a:p>
        <a:p>
          <a:r>
            <a:rPr lang="en-CA" sz="1100" b="1" baseline="0">
              <a:solidFill>
                <a:schemeClr val="tx1">
                  <a:lumMod val="75000"/>
                  <a:lumOff val="25000"/>
                </a:schemeClr>
              </a:solidFill>
              <a:latin typeface="+mn-lt"/>
              <a:ea typeface="+mn-ea"/>
              <a:cs typeface="+mn-cs"/>
            </a:rPr>
            <a:t>Check out PEACH+ which is a longer and comprehensive best practices checklist to the PEACH. You can use PEACH+ to take your production </a:t>
          </a:r>
          <a:r>
            <a:rPr lang="en-CA" sz="1100" b="1" baseline="0">
              <a:solidFill>
                <a:srgbClr val="008000"/>
              </a:solidFill>
              <a:latin typeface="+mn-lt"/>
              <a:ea typeface="+mn-ea"/>
              <a:cs typeface="+mn-cs"/>
            </a:rPr>
            <a:t>the extra mile </a:t>
          </a:r>
          <a:r>
            <a:rPr lang="en-CA" sz="1100" b="1" baseline="0">
              <a:solidFill>
                <a:schemeClr val="tx1">
                  <a:lumMod val="75000"/>
                  <a:lumOff val="25000"/>
                </a:schemeClr>
              </a:solidFill>
              <a:latin typeface="+mn-lt"/>
              <a:ea typeface="+mn-ea"/>
              <a:cs typeface="+mn-cs"/>
            </a:rPr>
            <a:t>for sustainable practices.  Find the PEACH+ at </a:t>
          </a:r>
          <a:r>
            <a:rPr lang="en-CA" sz="1100" b="1" baseline="0">
              <a:solidFill>
                <a:srgbClr val="008000"/>
              </a:solidFill>
              <a:latin typeface="+mn-lt"/>
              <a:ea typeface="+mn-ea"/>
              <a:cs typeface="+mn-cs"/>
            </a:rPr>
            <a:t>GreenProductionGuide.com</a:t>
          </a:r>
        </a:p>
        <a:p>
          <a:endParaRPr lang="en-CA" sz="1100" baseline="0">
            <a:solidFill>
              <a:schemeClr val="tx1">
                <a:lumMod val="75000"/>
                <a:lumOff val="25000"/>
              </a:schemeClr>
            </a:solidFill>
            <a:latin typeface="+mn-lt"/>
            <a:ea typeface="+mn-ea"/>
            <a:cs typeface="+mn-cs"/>
          </a:endParaRPr>
        </a:p>
      </xdr:txBody>
    </xdr:sp>
    <xdr:clientData/>
  </xdr:oneCellAnchor>
  <xdr:oneCellAnchor>
    <xdr:from>
      <xdr:col>1</xdr:col>
      <xdr:colOff>127000</xdr:colOff>
      <xdr:row>4</xdr:row>
      <xdr:rowOff>190500</xdr:rowOff>
    </xdr:from>
    <xdr:ext cx="1022075" cy="468013"/>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96875" y="66833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1</a:t>
          </a:r>
        </a:p>
      </xdr:txBody>
    </xdr:sp>
    <xdr:clientData/>
  </xdr:oneCellAnchor>
  <xdr:oneCellAnchor>
    <xdr:from>
      <xdr:col>1</xdr:col>
      <xdr:colOff>222251</xdr:colOff>
      <xdr:row>4</xdr:row>
      <xdr:rowOff>587374</xdr:rowOff>
    </xdr:from>
    <xdr:ext cx="3730624" cy="1219565"/>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492126" y="7080249"/>
          <a:ext cx="3730624" cy="1219565"/>
        </a:xfrm>
        <a:prstGeom prst="rect">
          <a:avLst/>
        </a:prstGeom>
        <a:solidFill>
          <a:srgbClr val="B34A9B"/>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To use this sheet, make sure everyone is on the same page and set up a meeting with the Department Heads and your production's Green Contact/Sustainability Office/Executive to develop a sustainable action plan.</a:t>
          </a:r>
        </a:p>
        <a:p>
          <a:endParaRPr lang="en-CA" sz="1200" b="1">
            <a:solidFill>
              <a:schemeClr val="bg1"/>
            </a:solidFill>
          </a:endParaRPr>
        </a:p>
      </xdr:txBody>
    </xdr:sp>
    <xdr:clientData/>
  </xdr:oneCellAnchor>
  <xdr:oneCellAnchor>
    <xdr:from>
      <xdr:col>7</xdr:col>
      <xdr:colOff>31750</xdr:colOff>
      <xdr:row>4</xdr:row>
      <xdr:rowOff>190500</xdr:rowOff>
    </xdr:from>
    <xdr:ext cx="1022075" cy="468013"/>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4651375" y="66833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2</a:t>
          </a:r>
        </a:p>
      </xdr:txBody>
    </xdr:sp>
    <xdr:clientData/>
  </xdr:oneCellAnchor>
  <xdr:oneCellAnchor>
    <xdr:from>
      <xdr:col>7</xdr:col>
      <xdr:colOff>79374</xdr:colOff>
      <xdr:row>4</xdr:row>
      <xdr:rowOff>603250</xdr:rowOff>
    </xdr:from>
    <xdr:ext cx="5270501" cy="1219565"/>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689474" y="2670175"/>
          <a:ext cx="5270501" cy="1219565"/>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Once you've defined a plan, the PEACH acts as a measuring tool to keep everyone on track for a sustainable production and also measures the efforts and successes of each department.  Go</a:t>
          </a:r>
          <a:r>
            <a:rPr lang="en-CA" sz="1200" b="1" baseline="0">
              <a:solidFill>
                <a:schemeClr val="bg1"/>
              </a:solidFill>
            </a:rPr>
            <a:t> to Greenproductionguide.com to download your sustainable production toolkit. </a:t>
          </a:r>
        </a:p>
        <a:p>
          <a:endParaRPr lang="en-CA" sz="1200" b="1">
            <a:solidFill>
              <a:schemeClr val="bg1"/>
            </a:solidFill>
          </a:endParaRPr>
        </a:p>
      </xdr:txBody>
    </xdr:sp>
    <xdr:clientData/>
  </xdr:oneCellAnchor>
  <xdr:oneCellAnchor>
    <xdr:from>
      <xdr:col>1</xdr:col>
      <xdr:colOff>172034</xdr:colOff>
      <xdr:row>9</xdr:row>
      <xdr:rowOff>-1</xdr:rowOff>
    </xdr:from>
    <xdr:ext cx="1022075" cy="468013"/>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34457" y="41987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3</a:t>
          </a:r>
        </a:p>
      </xdr:txBody>
    </xdr:sp>
    <xdr:clientData/>
  </xdr:oneCellAnchor>
  <xdr:oneCellAnchor>
    <xdr:from>
      <xdr:col>1</xdr:col>
      <xdr:colOff>238124</xdr:colOff>
      <xdr:row>11</xdr:row>
      <xdr:rowOff>3175</xdr:rowOff>
    </xdr:from>
    <xdr:ext cx="6238875" cy="71853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504824" y="4432300"/>
          <a:ext cx="6238875" cy="71853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400" b="1">
              <a:solidFill>
                <a:schemeClr val="bg1"/>
              </a:solidFill>
            </a:rPr>
            <a:t>Filling</a:t>
          </a:r>
          <a:r>
            <a:rPr lang="en-CA" sz="1400" b="1" baseline="0">
              <a:solidFill>
                <a:schemeClr val="bg1"/>
              </a:solidFill>
            </a:rPr>
            <a:t> out the  PEACH is simple! Here's a breakdown on how to use the PEACH :</a:t>
          </a:r>
          <a:endParaRPr lang="en-CA" sz="1400" b="1">
            <a:solidFill>
              <a:schemeClr val="bg1"/>
            </a:solidFill>
          </a:endParaRPr>
        </a:p>
        <a:p>
          <a:endParaRPr lang="en-CA" sz="1400" b="1">
            <a:solidFill>
              <a:schemeClr val="bg1"/>
            </a:solidFill>
          </a:endParaRPr>
        </a:p>
      </xdr:txBody>
    </xdr:sp>
    <xdr:clientData/>
  </xdr:oneCellAnchor>
  <xdr:oneCellAnchor>
    <xdr:from>
      <xdr:col>1</xdr:col>
      <xdr:colOff>511369</xdr:colOff>
      <xdr:row>16</xdr:row>
      <xdr:rowOff>121621</xdr:rowOff>
    </xdr:from>
    <xdr:ext cx="2180725" cy="405432"/>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773792" y="5681111"/>
          <a:ext cx="218072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3.1 CONTACT</a:t>
          </a:r>
          <a:r>
            <a:rPr lang="en-CA" sz="2000" b="1" baseline="0">
              <a:solidFill>
                <a:schemeClr val="tx1">
                  <a:lumMod val="65000"/>
                  <a:lumOff val="35000"/>
                </a:schemeClr>
              </a:solidFill>
            </a:rPr>
            <a:t> INFO</a:t>
          </a:r>
          <a:endParaRPr lang="en-CA" sz="2000" b="1">
            <a:solidFill>
              <a:schemeClr val="tx1">
                <a:lumMod val="65000"/>
                <a:lumOff val="35000"/>
              </a:schemeClr>
            </a:solidFill>
          </a:endParaRPr>
        </a:p>
      </xdr:txBody>
    </xdr:sp>
    <xdr:clientData/>
  </xdr:oneCellAnchor>
  <xdr:oneCellAnchor>
    <xdr:from>
      <xdr:col>1</xdr:col>
      <xdr:colOff>555627</xdr:colOff>
      <xdr:row>17</xdr:row>
      <xdr:rowOff>146439</xdr:rowOff>
    </xdr:from>
    <xdr:ext cx="3349623" cy="1219565"/>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822327" y="5899539"/>
          <a:ext cx="3349623" cy="1219565"/>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Start</a:t>
          </a:r>
          <a:r>
            <a:rPr lang="en-CA" sz="1200" b="1" baseline="0">
              <a:solidFill>
                <a:schemeClr val="bg1"/>
              </a:solidFill>
            </a:rPr>
            <a:t> by adding the primary contact information for the production on the PEACH tab.  You only need to add contact information  on the PEACH and it will auto populate the other sheets for you.</a:t>
          </a:r>
        </a:p>
        <a:p>
          <a:endParaRPr lang="en-CA" sz="1200" b="1" baseline="0">
            <a:solidFill>
              <a:schemeClr val="bg1"/>
            </a:solidFill>
          </a:endParaRPr>
        </a:p>
      </xdr:txBody>
    </xdr:sp>
    <xdr:clientData/>
  </xdr:oneCellAnchor>
  <xdr:oneCellAnchor>
    <xdr:from>
      <xdr:col>6</xdr:col>
      <xdr:colOff>520894</xdr:colOff>
      <xdr:row>16</xdr:row>
      <xdr:rowOff>115271</xdr:rowOff>
    </xdr:from>
    <xdr:ext cx="1972015" cy="405432"/>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4525282" y="5674761"/>
          <a:ext cx="197201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3.2 NAVIGATION</a:t>
          </a:r>
        </a:p>
      </xdr:txBody>
    </xdr:sp>
    <xdr:clientData/>
  </xdr:oneCellAnchor>
  <xdr:oneCellAnchor>
    <xdr:from>
      <xdr:col>6</xdr:col>
      <xdr:colOff>587376</xdr:colOff>
      <xdr:row>17</xdr:row>
      <xdr:rowOff>152594</xdr:rowOff>
    </xdr:from>
    <xdr:ext cx="3032124" cy="1219565"/>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587876" y="5905694"/>
          <a:ext cx="3032124" cy="1219565"/>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If</a:t>
          </a:r>
          <a:r>
            <a:rPr lang="en-CA" sz="1200" b="1" baseline="0">
              <a:solidFill>
                <a:schemeClr val="bg1"/>
              </a:solidFill>
            </a:rPr>
            <a:t> desired, n</a:t>
          </a:r>
          <a:r>
            <a:rPr lang="en-CA" sz="1200" b="1">
              <a:solidFill>
                <a:schemeClr val="bg1"/>
              </a:solidFill>
            </a:rPr>
            <a:t>avigate</a:t>
          </a:r>
          <a:r>
            <a:rPr lang="en-CA" sz="1200" b="1" baseline="0">
              <a:solidFill>
                <a:schemeClr val="bg1"/>
              </a:solidFill>
            </a:rPr>
            <a:t> to the BY DEPARTMENT section of the Dashboard  and click on your department to jump to your section of the PEACH for convenient and quick access.</a:t>
          </a:r>
        </a:p>
        <a:p>
          <a:endParaRPr lang="en-CA" sz="1200" b="1" baseline="0">
            <a:solidFill>
              <a:schemeClr val="bg1"/>
            </a:solidFill>
          </a:endParaRPr>
        </a:p>
      </xdr:txBody>
    </xdr:sp>
    <xdr:clientData/>
  </xdr:oneCellAnchor>
  <xdr:oneCellAnchor>
    <xdr:from>
      <xdr:col>11</xdr:col>
      <xdr:colOff>231970</xdr:colOff>
      <xdr:row>17</xdr:row>
      <xdr:rowOff>134128</xdr:rowOff>
    </xdr:from>
    <xdr:ext cx="4270375" cy="1783180"/>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8128195" y="5887228"/>
          <a:ext cx="4270375"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On</a:t>
          </a:r>
          <a:r>
            <a:rPr lang="en-CA" sz="1200" b="1" baseline="0">
              <a:solidFill>
                <a:schemeClr val="bg1"/>
              </a:solidFill>
            </a:rPr>
            <a:t> the PEACH worksheet, r</a:t>
          </a:r>
          <a:r>
            <a:rPr lang="en-CA" sz="1200" b="1">
              <a:solidFill>
                <a:schemeClr val="bg1"/>
              </a:solidFill>
            </a:rPr>
            <a:t>eview the listed</a:t>
          </a:r>
          <a:r>
            <a:rPr lang="en-CA" sz="1200" b="1" baseline="0">
              <a:solidFill>
                <a:schemeClr val="bg1"/>
              </a:solidFill>
            </a:rPr>
            <a:t> best practices for your department.  During PREP, pick which best practices you will commit to and select "Yes" from the drop down menu. Add any additional comments in the comment sections.  The potential points you can earn if you commit to  all the best practices are tallied for you at the bottom of each department heading on the PEACH and on the Dashboard. </a:t>
          </a:r>
        </a:p>
        <a:p>
          <a:endParaRPr lang="en-CA" sz="1200" b="1" baseline="0">
            <a:solidFill>
              <a:schemeClr val="bg1"/>
            </a:solidFill>
          </a:endParaRPr>
        </a:p>
      </xdr:txBody>
    </xdr:sp>
    <xdr:clientData/>
  </xdr:oneCellAnchor>
  <xdr:oneCellAnchor>
    <xdr:from>
      <xdr:col>11</xdr:col>
      <xdr:colOff>212530</xdr:colOff>
      <xdr:row>16</xdr:row>
      <xdr:rowOff>90067</xdr:rowOff>
    </xdr:from>
    <xdr:ext cx="2045753" cy="405432"/>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8124112" y="5649557"/>
          <a:ext cx="2045753"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3.3 DURING</a:t>
          </a:r>
          <a:r>
            <a:rPr lang="en-CA" sz="2000" b="1" baseline="0">
              <a:solidFill>
                <a:schemeClr val="tx1">
                  <a:lumMod val="65000"/>
                  <a:lumOff val="35000"/>
                </a:schemeClr>
              </a:solidFill>
            </a:rPr>
            <a:t> PREP</a:t>
          </a:r>
          <a:endParaRPr lang="en-CA" sz="2000" b="1">
            <a:solidFill>
              <a:schemeClr val="tx1">
                <a:lumMod val="65000"/>
                <a:lumOff val="35000"/>
              </a:schemeClr>
            </a:solidFill>
          </a:endParaRPr>
        </a:p>
      </xdr:txBody>
    </xdr:sp>
    <xdr:clientData/>
  </xdr:oneCellAnchor>
  <xdr:oneCellAnchor>
    <xdr:from>
      <xdr:col>1</xdr:col>
      <xdr:colOff>540722</xdr:colOff>
      <xdr:row>26</xdr:row>
      <xdr:rowOff>40498</xdr:rowOff>
    </xdr:from>
    <xdr:ext cx="2172005" cy="405432"/>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803145" y="7718814"/>
          <a:ext cx="217200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3.4 DURING</a:t>
          </a:r>
          <a:r>
            <a:rPr lang="en-CA" sz="2000" b="1" baseline="0">
              <a:solidFill>
                <a:schemeClr val="tx1">
                  <a:lumMod val="65000"/>
                  <a:lumOff val="35000"/>
                </a:schemeClr>
              </a:solidFill>
            </a:rPr>
            <a:t> WRAP</a:t>
          </a:r>
          <a:endParaRPr lang="en-CA" sz="2000" b="1">
            <a:solidFill>
              <a:schemeClr val="tx1">
                <a:lumMod val="65000"/>
                <a:lumOff val="35000"/>
              </a:schemeClr>
            </a:solidFill>
          </a:endParaRPr>
        </a:p>
      </xdr:txBody>
    </xdr:sp>
    <xdr:clientData/>
  </xdr:oneCellAnchor>
  <xdr:oneCellAnchor>
    <xdr:from>
      <xdr:col>2</xdr:col>
      <xdr:colOff>7775</xdr:colOff>
      <xdr:row>27</xdr:row>
      <xdr:rowOff>79375</xdr:rowOff>
    </xdr:from>
    <xdr:ext cx="3349623" cy="1783180"/>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855500" y="7927975"/>
          <a:ext cx="3349623"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baseline="0">
              <a:solidFill>
                <a:schemeClr val="bg1"/>
              </a:solidFill>
            </a:rPr>
            <a:t>At Wrap, review the PEACH to indicate which best practices you've completed throughout the production by selecting YES or No from the dropdowns.  This will tally your final green production score.  Each best practice varies in it's points awarded.  Make sure to add comments or suggestions in the comment  sections!</a:t>
          </a:r>
        </a:p>
        <a:p>
          <a:endParaRPr lang="en-CA" sz="1200" b="1" baseline="0">
            <a:solidFill>
              <a:schemeClr val="bg1"/>
            </a:solidFill>
          </a:endParaRPr>
        </a:p>
      </xdr:txBody>
    </xdr:sp>
    <xdr:clientData/>
  </xdr:oneCellAnchor>
  <xdr:oneCellAnchor>
    <xdr:from>
      <xdr:col>6</xdr:col>
      <xdr:colOff>561586</xdr:colOff>
      <xdr:row>27</xdr:row>
      <xdr:rowOff>79181</xdr:rowOff>
    </xdr:from>
    <xdr:ext cx="4070350" cy="1783180"/>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565974" y="8136553"/>
          <a:ext cx="4070350"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baseline="0">
              <a:solidFill>
                <a:schemeClr val="bg1"/>
              </a:solidFill>
            </a:rPr>
            <a:t>Your points for completed best practices will tally at the bottom of the PEACH and also in the Dashboard. The Dashboard not only shows the number of points you've achieved but also how far you need to go to achieve a full 200 point score. The Dashboard also tracks progress by department for completed best practices and collects comments from all departments.</a:t>
          </a:r>
        </a:p>
        <a:p>
          <a:endParaRPr lang="en-CA" sz="1200" b="1">
            <a:solidFill>
              <a:schemeClr val="bg1"/>
            </a:solidFill>
          </a:endParaRPr>
        </a:p>
      </xdr:txBody>
    </xdr:sp>
    <xdr:clientData/>
  </xdr:oneCellAnchor>
  <xdr:oneCellAnchor>
    <xdr:from>
      <xdr:col>6</xdr:col>
      <xdr:colOff>561587</xdr:colOff>
      <xdr:row>26</xdr:row>
      <xdr:rowOff>63305</xdr:rowOff>
    </xdr:from>
    <xdr:ext cx="1949829" cy="405432"/>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4565975" y="7741621"/>
          <a:ext cx="1949829"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3.5 DASHBOARD</a:t>
          </a:r>
        </a:p>
      </xdr:txBody>
    </xdr:sp>
    <xdr:clientData/>
  </xdr:oneCellAnchor>
  <xdr:twoCellAnchor>
    <xdr:from>
      <xdr:col>6</xdr:col>
      <xdr:colOff>175823</xdr:colOff>
      <xdr:row>20</xdr:row>
      <xdr:rowOff>29969</xdr:rowOff>
    </xdr:from>
    <xdr:to>
      <xdr:col>6</xdr:col>
      <xdr:colOff>540948</xdr:colOff>
      <xdr:row>22</xdr:row>
      <xdr:rowOff>125219</xdr:rowOff>
    </xdr:to>
    <xdr:sp macro="" textlink="">
      <xdr:nvSpPr>
        <xdr:cNvPr id="33" name="Isosceles Triangle 32">
          <a:extLst>
            <a:ext uri="{FF2B5EF4-FFF2-40B4-BE49-F238E27FC236}">
              <a16:creationId xmlns:a16="http://schemas.microsoft.com/office/drawing/2014/main" id="{00000000-0008-0000-0000-000021000000}"/>
            </a:ext>
          </a:extLst>
        </xdr:cNvPr>
        <xdr:cNvSpPr/>
      </xdr:nvSpPr>
      <xdr:spPr>
        <a:xfrm rot="5400000">
          <a:off x="4120761" y="6410131"/>
          <a:ext cx="476250" cy="365125"/>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10</xdr:col>
      <xdr:colOff>379024</xdr:colOff>
      <xdr:row>20</xdr:row>
      <xdr:rowOff>20056</xdr:rowOff>
    </xdr:from>
    <xdr:to>
      <xdr:col>11</xdr:col>
      <xdr:colOff>77399</xdr:colOff>
      <xdr:row>22</xdr:row>
      <xdr:rowOff>115306</xdr:rowOff>
    </xdr:to>
    <xdr:sp macro="" textlink="">
      <xdr:nvSpPr>
        <xdr:cNvPr id="34" name="Isosceles Triangle 33">
          <a:extLst>
            <a:ext uri="{FF2B5EF4-FFF2-40B4-BE49-F238E27FC236}">
              <a16:creationId xmlns:a16="http://schemas.microsoft.com/office/drawing/2014/main" id="{00000000-0008-0000-0000-000022000000}"/>
            </a:ext>
          </a:extLst>
        </xdr:cNvPr>
        <xdr:cNvSpPr/>
      </xdr:nvSpPr>
      <xdr:spPr>
        <a:xfrm rot="5400000">
          <a:off x="7562462" y="6589552"/>
          <a:ext cx="484025" cy="369013"/>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6</xdr:col>
      <xdr:colOff>199020</xdr:colOff>
      <xdr:row>28</xdr:row>
      <xdr:rowOff>366198</xdr:rowOff>
    </xdr:from>
    <xdr:to>
      <xdr:col>6</xdr:col>
      <xdr:colOff>564145</xdr:colOff>
      <xdr:row>30</xdr:row>
      <xdr:rowOff>82392</xdr:rowOff>
    </xdr:to>
    <xdr:sp macro="" textlink="">
      <xdr:nvSpPr>
        <xdr:cNvPr id="35" name="Isosceles Triangle 34">
          <a:extLst>
            <a:ext uri="{FF2B5EF4-FFF2-40B4-BE49-F238E27FC236}">
              <a16:creationId xmlns:a16="http://schemas.microsoft.com/office/drawing/2014/main" id="{00000000-0008-0000-0000-000023000000}"/>
            </a:ext>
          </a:extLst>
        </xdr:cNvPr>
        <xdr:cNvSpPr/>
      </xdr:nvSpPr>
      <xdr:spPr>
        <a:xfrm rot="5400000">
          <a:off x="4148818" y="8857217"/>
          <a:ext cx="474306" cy="365125"/>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oneCellAnchor>
    <xdr:from>
      <xdr:col>1</xdr:col>
      <xdr:colOff>269875</xdr:colOff>
      <xdr:row>33</xdr:row>
      <xdr:rowOff>120650</xdr:rowOff>
    </xdr:from>
    <xdr:ext cx="2617383" cy="468013"/>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536575" y="10255250"/>
          <a:ext cx="2617383"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4 (</a:t>
          </a:r>
          <a:r>
            <a:rPr lang="en-CA" sz="2400" b="1" i="1">
              <a:solidFill>
                <a:schemeClr val="tx1">
                  <a:lumMod val="65000"/>
                  <a:lumOff val="35000"/>
                </a:schemeClr>
              </a:solidFill>
            </a:rPr>
            <a:t>OPTIONAL</a:t>
          </a:r>
          <a:r>
            <a:rPr lang="en-CA" sz="2400" b="1">
              <a:solidFill>
                <a:schemeClr val="tx1">
                  <a:lumMod val="65000"/>
                  <a:lumOff val="35000"/>
                </a:schemeClr>
              </a:solidFill>
            </a:rPr>
            <a:t>)</a:t>
          </a:r>
        </a:p>
      </xdr:txBody>
    </xdr:sp>
    <xdr:clientData/>
  </xdr:oneCellAnchor>
  <xdr:oneCellAnchor>
    <xdr:from>
      <xdr:col>1</xdr:col>
      <xdr:colOff>342901</xdr:colOff>
      <xdr:row>34</xdr:row>
      <xdr:rowOff>203200</xdr:rowOff>
    </xdr:from>
    <xdr:ext cx="5403850" cy="1407437"/>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609601" y="10718800"/>
          <a:ext cx="5403850" cy="1407437"/>
        </a:xfrm>
        <a:prstGeom prst="rect">
          <a:avLst/>
        </a:prstGeom>
        <a:solidFill>
          <a:srgbClr val="F67D22"/>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When you've completed the PEACH you have the option  to</a:t>
          </a:r>
          <a:r>
            <a:rPr lang="en-CA" sz="1200" b="1" baseline="0">
              <a:solidFill>
                <a:schemeClr val="bg1"/>
              </a:solidFill>
            </a:rPr>
            <a:t> send the PEACH worksheet to the Environmental Media Association for consideration for a Green Seal. This is  an optional step and is </a:t>
          </a:r>
          <a:r>
            <a:rPr lang="en-CA" sz="1200" b="1" i="1" baseline="0">
              <a:solidFill>
                <a:schemeClr val="bg1"/>
              </a:solidFill>
            </a:rPr>
            <a:t>not </a:t>
          </a:r>
          <a:r>
            <a:rPr lang="en-CA" sz="1200" b="1" baseline="0">
              <a:solidFill>
                <a:schemeClr val="bg1"/>
              </a:solidFill>
            </a:rPr>
            <a:t>mandatory to complete when finishing the PEACH. If you'd like to submit this worksheet for an EMA Green Seal navigate to the bottom of the PEACH for submission instructions. </a:t>
          </a:r>
        </a:p>
        <a:p>
          <a:endParaRPr lang="en-CA" sz="1200" b="1">
            <a:solidFill>
              <a:schemeClr val="bg1"/>
            </a:solidFill>
          </a:endParaRPr>
        </a:p>
      </xdr:txBody>
    </xdr:sp>
    <xdr:clientData/>
  </xdr:oneCellAnchor>
  <xdr:oneCellAnchor>
    <xdr:from>
      <xdr:col>9</xdr:col>
      <xdr:colOff>1022350</xdr:colOff>
      <xdr:row>33</xdr:row>
      <xdr:rowOff>139700</xdr:rowOff>
    </xdr:from>
    <xdr:ext cx="1439946" cy="468013"/>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6851650" y="10274300"/>
          <a:ext cx="1439946"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PRINTING</a:t>
          </a:r>
        </a:p>
      </xdr:txBody>
    </xdr:sp>
    <xdr:clientData/>
  </xdr:oneCellAnchor>
  <xdr:oneCellAnchor>
    <xdr:from>
      <xdr:col>9</xdr:col>
      <xdr:colOff>1075419</xdr:colOff>
      <xdr:row>34</xdr:row>
      <xdr:rowOff>197272</xdr:rowOff>
    </xdr:from>
    <xdr:ext cx="5403850" cy="4037644"/>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6940098" y="10701986"/>
          <a:ext cx="5403850" cy="4037644"/>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If you MUST print the PEACH</a:t>
          </a:r>
          <a:r>
            <a:rPr lang="en-CA" sz="1200" b="1" baseline="0">
              <a:solidFill>
                <a:schemeClr val="bg1"/>
              </a:solidFill>
            </a:rPr>
            <a:t> both the PEACH and Dashboard are formatted to 11"x17" Tabloid size. If you are having errors or the sizing is off try some of these troubleshooting options:</a:t>
          </a:r>
        </a:p>
        <a:p>
          <a:endParaRPr lang="en-CA" sz="1200" b="1" baseline="0">
            <a:solidFill>
              <a:schemeClr val="bg1"/>
            </a:solidFill>
          </a:endParaRPr>
        </a:p>
        <a:p>
          <a:r>
            <a:rPr lang="en-CA" sz="1200" b="1" baseline="0">
              <a:solidFill>
                <a:schemeClr val="bg1"/>
              </a:solidFill>
            </a:rPr>
            <a:t>1. Some printer settings do not allow 11"x"17 sizing, try changing your printer to get correct Tabloid sizing options. If you cannot do this because you only have 1 printer option that doesn't print 11"x17" sized documents, try changing the size to 8.5"x 14"  Legal and when you go to print, click the "Fit all columns on one page" option under print settings. </a:t>
          </a:r>
        </a:p>
        <a:p>
          <a:endParaRPr lang="en-CA" sz="1200" b="1" baseline="0">
            <a:solidFill>
              <a:schemeClr val="bg1"/>
            </a:solidFill>
          </a:endParaRPr>
        </a:p>
        <a:p>
          <a:r>
            <a:rPr lang="en-CA" sz="1200" b="1" baseline="0">
              <a:solidFill>
                <a:schemeClr val="bg1"/>
              </a:solidFill>
            </a:rPr>
            <a:t>2. In your print options in Excel, try selecting the option "Fit all columns on one page" under Settings. </a:t>
          </a:r>
        </a:p>
        <a:p>
          <a:endParaRPr lang="en-CA" sz="1200" b="1" baseline="0">
            <a:solidFill>
              <a:schemeClr val="bg1"/>
            </a:solidFill>
          </a:endParaRPr>
        </a:p>
        <a:p>
          <a:r>
            <a:rPr lang="en-CA" sz="1200" b="1" baseline="0">
              <a:solidFill>
                <a:schemeClr val="bg1"/>
              </a:solidFill>
            </a:rPr>
            <a:t>3. If you would just like to change how you view it on your computer, you can go to view on the top header in Excel and select "Normal" vs. "Page Layout". </a:t>
          </a:r>
        </a:p>
        <a:p>
          <a:endParaRPr lang="en-CA" sz="1200" b="1" baseline="0">
            <a:solidFill>
              <a:schemeClr val="bg1"/>
            </a:solidFill>
          </a:endParaRPr>
        </a:p>
        <a:p>
          <a:r>
            <a:rPr lang="en-CA" sz="1200" b="1">
              <a:solidFill>
                <a:schemeClr val="bg1"/>
              </a:solidFill>
            </a:rPr>
            <a:t>However, avoid printing where possible! This document has been digitally formatted to make sustainability convenient!  </a:t>
          </a:r>
        </a:p>
        <a:p>
          <a:r>
            <a:rPr lang="en-CA" sz="1200" b="1">
              <a:solidFill>
                <a:schemeClr val="bg1"/>
              </a:solidFill>
            </a:rPr>
            <a:t>The</a:t>
          </a:r>
          <a:r>
            <a:rPr lang="en-CA" sz="1200" b="1" baseline="0">
              <a:solidFill>
                <a:schemeClr val="bg1"/>
              </a:solidFill>
            </a:rPr>
            <a:t> Dashboard is sized to create an 11x17 digital PDF. </a:t>
          </a:r>
        </a:p>
        <a:p>
          <a:endParaRPr lang="en-CA" sz="1200" b="1" baseline="0">
            <a:solidFill>
              <a:schemeClr val="bg1"/>
            </a:solidFill>
          </a:endParaRPr>
        </a:p>
      </xdr:txBody>
    </xdr:sp>
    <xdr:clientData/>
  </xdr:oneCellAnchor>
  <xdr:twoCellAnchor>
    <xdr:from>
      <xdr:col>1</xdr:col>
      <xdr:colOff>368203</xdr:colOff>
      <xdr:row>14</xdr:row>
      <xdr:rowOff>142874</xdr:rowOff>
    </xdr:from>
    <xdr:to>
      <xdr:col>2</xdr:col>
      <xdr:colOff>269064</xdr:colOff>
      <xdr:row>16</xdr:row>
      <xdr:rowOff>74092</xdr:rowOff>
    </xdr:to>
    <xdr:sp macro="" textlink="">
      <xdr:nvSpPr>
        <xdr:cNvPr id="42" name="Isosceles Triangle 41">
          <a:extLst>
            <a:ext uri="{FF2B5EF4-FFF2-40B4-BE49-F238E27FC236}">
              <a16:creationId xmlns:a16="http://schemas.microsoft.com/office/drawing/2014/main" id="{00000000-0008-0000-0000-00002A000000}"/>
            </a:ext>
          </a:extLst>
        </xdr:cNvPr>
        <xdr:cNvSpPr/>
      </xdr:nvSpPr>
      <xdr:spPr>
        <a:xfrm rot="10800000">
          <a:off x="634903" y="5143499"/>
          <a:ext cx="481886" cy="312218"/>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9</xdr:col>
      <xdr:colOff>1057275</xdr:colOff>
      <xdr:row>4</xdr:row>
      <xdr:rowOff>1213033</xdr:rowOff>
    </xdr:from>
    <xdr:to>
      <xdr:col>14</xdr:col>
      <xdr:colOff>234950</xdr:colOff>
      <xdr:row>12</xdr:row>
      <xdr:rowOff>152400</xdr:rowOff>
    </xdr:to>
    <xdr:cxnSp macro="">
      <xdr:nvCxnSpPr>
        <xdr:cNvPr id="44" name="Elbow Connector 43">
          <a:extLst>
            <a:ext uri="{FF2B5EF4-FFF2-40B4-BE49-F238E27FC236}">
              <a16:creationId xmlns:a16="http://schemas.microsoft.com/office/drawing/2014/main" id="{00000000-0008-0000-0000-00002C000000}"/>
            </a:ext>
          </a:extLst>
        </xdr:cNvPr>
        <xdr:cNvCxnSpPr>
          <a:stCxn id="14" idx="3"/>
        </xdr:cNvCxnSpPr>
      </xdr:nvCxnSpPr>
      <xdr:spPr>
        <a:xfrm flipH="1">
          <a:off x="6886575" y="3279958"/>
          <a:ext cx="3073400" cy="1492067"/>
        </a:xfrm>
        <a:prstGeom prst="bentConnector3">
          <a:avLst>
            <a:gd name="adj1" fmla="val -7438"/>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214313</xdr:colOff>
      <xdr:row>4</xdr:row>
      <xdr:rowOff>1197157</xdr:rowOff>
    </xdr:from>
    <xdr:to>
      <xdr:col>7</xdr:col>
      <xdr:colOff>79374</xdr:colOff>
      <xdr:row>4</xdr:row>
      <xdr:rowOff>1213033</xdr:rowOff>
    </xdr:to>
    <xdr:cxnSp macro="">
      <xdr:nvCxnSpPr>
        <xdr:cNvPr id="48" name="Straight Arrow Connector 47">
          <a:extLst>
            <a:ext uri="{FF2B5EF4-FFF2-40B4-BE49-F238E27FC236}">
              <a16:creationId xmlns:a16="http://schemas.microsoft.com/office/drawing/2014/main" id="{00000000-0008-0000-0000-000030000000}"/>
            </a:ext>
          </a:extLst>
        </xdr:cNvPr>
        <xdr:cNvCxnSpPr/>
      </xdr:nvCxnSpPr>
      <xdr:spPr>
        <a:xfrm rot="-120000">
          <a:off x="4214813" y="3256938"/>
          <a:ext cx="472280" cy="15876"/>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299357</xdr:colOff>
      <xdr:row>38</xdr:row>
      <xdr:rowOff>312964</xdr:rowOff>
    </xdr:from>
    <xdr:to>
      <xdr:col>6</xdr:col>
      <xdr:colOff>59294</xdr:colOff>
      <xdr:row>38</xdr:row>
      <xdr:rowOff>789569</xdr:rowOff>
    </xdr:to>
    <xdr:pic>
      <xdr:nvPicPr>
        <xdr:cNvPr id="36" name="Picture 35" descr="gpg-logo.png">
          <a:hlinkClick xmlns:r="http://schemas.openxmlformats.org/officeDocument/2006/relationships" r:id="rId2"/>
          <a:extLst>
            <a:ext uri="{FF2B5EF4-FFF2-40B4-BE49-F238E27FC236}">
              <a16:creationId xmlns:a16="http://schemas.microsoft.com/office/drawing/2014/main" id="{C4FB71FE-2366-496F-AA23-1A6766C08DC5}"/>
            </a:ext>
          </a:extLst>
        </xdr:cNvPr>
        <xdr:cNvPicPr>
          <a:picLocks noChangeAspect="1"/>
        </xdr:cNvPicPr>
      </xdr:nvPicPr>
      <xdr:blipFill>
        <a:blip xmlns:r="http://schemas.openxmlformats.org/officeDocument/2006/relationships" r:embed="rId3"/>
        <a:stretch>
          <a:fillRect/>
        </a:stretch>
      </xdr:blipFill>
      <xdr:spPr>
        <a:xfrm>
          <a:off x="571500" y="12341678"/>
          <a:ext cx="3515508" cy="476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2762251</xdr:colOff>
      <xdr:row>261</xdr:row>
      <xdr:rowOff>27900</xdr:rowOff>
    </xdr:from>
    <xdr:ext cx="9703594" cy="1579663"/>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3079751" y="121154150"/>
          <a:ext cx="9703594" cy="15796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CA" sz="1200">
              <a:solidFill>
                <a:schemeClr val="tx1">
                  <a:lumMod val="75000"/>
                  <a:lumOff val="25000"/>
                </a:schemeClr>
              </a:solidFill>
              <a:latin typeface="+mn-lt"/>
            </a:rPr>
            <a:t>The EMA </a:t>
          </a:r>
          <a:r>
            <a:rPr lang="en-CA" sz="1200" b="1">
              <a:solidFill>
                <a:srgbClr val="008000"/>
              </a:solidFill>
              <a:latin typeface="+mn-lt"/>
            </a:rPr>
            <a:t>Green Seal </a:t>
          </a:r>
          <a:r>
            <a:rPr lang="en-CA" sz="1200">
              <a:solidFill>
                <a:schemeClr val="tx1">
                  <a:lumMod val="75000"/>
                  <a:lumOff val="25000"/>
                </a:schemeClr>
              </a:solidFill>
              <a:latin typeface="+mn-lt"/>
            </a:rPr>
            <a:t>is a recognition program honoring progress in sustainable production. The Program rating is determined on a scale of 200 points .</a:t>
          </a:r>
          <a:r>
            <a:rPr lang="en-CA" sz="1200" b="1" baseline="0">
              <a:solidFill>
                <a:schemeClr val="tx1">
                  <a:lumMod val="75000"/>
                  <a:lumOff val="25000"/>
                </a:schemeClr>
              </a:solidFill>
              <a:latin typeface="+mn-lt"/>
            </a:rPr>
            <a:t> A</a:t>
          </a:r>
          <a:r>
            <a:rPr lang="en-CA" sz="1200" b="1">
              <a:solidFill>
                <a:schemeClr val="tx1">
                  <a:lumMod val="75000"/>
                  <a:lumOff val="25000"/>
                </a:schemeClr>
              </a:solidFill>
              <a:latin typeface="+mn-lt"/>
            </a:rPr>
            <a:t> minimum threshold of 75 points must be obtained in order to receive EMA Green Seal recognition</a:t>
          </a:r>
          <a:r>
            <a:rPr lang="en-CA" sz="1200">
              <a:solidFill>
                <a:schemeClr val="tx1">
                  <a:lumMod val="75000"/>
                  <a:lumOff val="25000"/>
                </a:schemeClr>
              </a:solidFill>
              <a:latin typeface="+mn-lt"/>
            </a:rPr>
            <a:t>. The rating is based on a self-assessment by the production company on how well it complies with the Program criteria developed by EMA and the sustainability departments of the major studios</a:t>
          </a:r>
          <a:r>
            <a:rPr lang="en-CA" sz="1200">
              <a:solidFill>
                <a:schemeClr val="tx1">
                  <a:lumMod val="65000"/>
                  <a:lumOff val="35000"/>
                </a:schemeClr>
              </a:solidFill>
              <a:latin typeface="+mn-lt"/>
            </a:rPr>
            <a:t>. </a:t>
          </a:r>
          <a:r>
            <a:rPr lang="en-CA" sz="1100">
              <a:solidFill>
                <a:schemeClr val="tx1">
                  <a:lumMod val="75000"/>
                  <a:lumOff val="25000"/>
                </a:schemeClr>
              </a:solidFill>
              <a:effectLst/>
              <a:latin typeface="+mn-lt"/>
              <a:ea typeface="+mn-ea"/>
              <a:cs typeface="+mn-cs"/>
            </a:rPr>
            <a:t>If you'd</a:t>
          </a:r>
          <a:r>
            <a:rPr lang="en-CA" sz="1100" baseline="0">
              <a:solidFill>
                <a:schemeClr val="tx1">
                  <a:lumMod val="75000"/>
                  <a:lumOff val="25000"/>
                </a:schemeClr>
              </a:solidFill>
              <a:effectLst/>
              <a:latin typeface="+mn-lt"/>
              <a:ea typeface="+mn-ea"/>
              <a:cs typeface="+mn-cs"/>
            </a:rPr>
            <a:t> like to apply for an EMA </a:t>
          </a:r>
          <a:r>
            <a:rPr lang="en-CA" sz="1100" b="1" baseline="0">
              <a:solidFill>
                <a:schemeClr val="tx1">
                  <a:lumMod val="75000"/>
                  <a:lumOff val="25000"/>
                </a:schemeClr>
              </a:solidFill>
              <a:effectLst/>
              <a:latin typeface="+mn-lt"/>
              <a:ea typeface="+mn-ea"/>
              <a:cs typeface="+mn-cs"/>
            </a:rPr>
            <a:t>Gold Seal </a:t>
          </a:r>
          <a:r>
            <a:rPr lang="en-CA" sz="1100" baseline="0">
              <a:solidFill>
                <a:schemeClr val="tx1">
                  <a:lumMod val="75000"/>
                  <a:lumOff val="25000"/>
                </a:schemeClr>
              </a:solidFill>
              <a:effectLst/>
              <a:latin typeface="+mn-lt"/>
              <a:ea typeface="+mn-ea"/>
              <a:cs typeface="+mn-cs"/>
            </a:rPr>
            <a:t>a threshold of </a:t>
          </a:r>
          <a:r>
            <a:rPr lang="en-CA" sz="1100" b="1" baseline="0">
              <a:solidFill>
                <a:schemeClr val="tx1">
                  <a:lumMod val="75000"/>
                  <a:lumOff val="25000"/>
                </a:schemeClr>
              </a:solidFill>
              <a:effectLst/>
              <a:latin typeface="+mn-lt"/>
              <a:ea typeface="+mn-ea"/>
              <a:cs typeface="+mn-cs"/>
            </a:rPr>
            <a:t>125 points </a:t>
          </a:r>
          <a:r>
            <a:rPr lang="en-CA" sz="1100" baseline="0">
              <a:solidFill>
                <a:schemeClr val="tx1">
                  <a:lumMod val="75000"/>
                  <a:lumOff val="25000"/>
                </a:schemeClr>
              </a:solidFill>
              <a:effectLst/>
              <a:latin typeface="+mn-lt"/>
              <a:ea typeface="+mn-ea"/>
              <a:cs typeface="+mn-cs"/>
            </a:rPr>
            <a:t>must be obtained. </a:t>
          </a:r>
          <a:endParaRPr lang="en-US" sz="1200">
            <a:solidFill>
              <a:schemeClr val="tx1">
                <a:lumMod val="75000"/>
                <a:lumOff val="25000"/>
              </a:schemeClr>
            </a:solidFill>
            <a:effectLst/>
          </a:endParaRPr>
        </a:p>
        <a:p>
          <a:r>
            <a:rPr lang="en-CA" sz="1200">
              <a:solidFill>
                <a:schemeClr val="tx1">
                  <a:lumMod val="75000"/>
                  <a:lumOff val="25000"/>
                </a:schemeClr>
              </a:solidFill>
              <a:latin typeface="+mn-lt"/>
            </a:rPr>
            <a:t> </a:t>
          </a:r>
          <a:endParaRPr lang="en-CA" sz="1200" b="1">
            <a:solidFill>
              <a:srgbClr val="008000"/>
            </a:solidFill>
            <a:latin typeface="+mn-lt"/>
          </a:endParaRPr>
        </a:p>
        <a:p>
          <a:r>
            <a:rPr lang="en-CA" sz="1200" b="1">
              <a:solidFill>
                <a:srgbClr val="008000"/>
              </a:solidFill>
              <a:latin typeface="+mn-lt"/>
            </a:rPr>
            <a:t>Click</a:t>
          </a:r>
          <a:r>
            <a:rPr lang="en-CA" sz="1200" b="1">
              <a:solidFill>
                <a:schemeClr val="tx1">
                  <a:lumMod val="75000"/>
                  <a:lumOff val="25000"/>
                </a:schemeClr>
              </a:solidFill>
              <a:latin typeface="+mn-lt"/>
            </a:rPr>
            <a:t> </a:t>
          </a:r>
          <a:r>
            <a:rPr lang="en-CA" sz="1200">
              <a:solidFill>
                <a:schemeClr val="tx1">
                  <a:lumMod val="75000"/>
                  <a:lumOff val="25000"/>
                </a:schemeClr>
              </a:solidFill>
              <a:latin typeface="+mn-lt"/>
            </a:rPr>
            <a:t>the EMA icon to find</a:t>
          </a:r>
          <a:r>
            <a:rPr lang="en-CA" sz="1200" baseline="0">
              <a:solidFill>
                <a:schemeClr val="tx1">
                  <a:lumMod val="75000"/>
                  <a:lumOff val="25000"/>
                </a:schemeClr>
              </a:solidFill>
              <a:latin typeface="+mn-lt"/>
            </a:rPr>
            <a:t> out more about Green Seal Applications. </a:t>
          </a:r>
        </a:p>
        <a:p>
          <a:endParaRPr lang="en-CA" sz="1200" baseline="0">
            <a:solidFill>
              <a:schemeClr val="tx1">
                <a:lumMod val="75000"/>
                <a:lumOff val="25000"/>
              </a:schemeClr>
            </a:solidFill>
            <a:latin typeface="+mn-lt"/>
          </a:endParaRPr>
        </a:p>
        <a:p>
          <a:r>
            <a:rPr lang="en-CA" sz="1200" i="1" baseline="0">
              <a:solidFill>
                <a:schemeClr val="tx1">
                  <a:lumMod val="75000"/>
                  <a:lumOff val="25000"/>
                </a:schemeClr>
              </a:solidFill>
              <a:latin typeface="+mn-lt"/>
            </a:rPr>
            <a:t>It is not necessary for productions to submit for a Green Seal after filling the PEACH worksheet. </a:t>
          </a:r>
          <a:endParaRPr lang="en-CA" sz="1200" i="1">
            <a:solidFill>
              <a:schemeClr val="tx1">
                <a:lumMod val="75000"/>
                <a:lumOff val="25000"/>
              </a:schemeClr>
            </a:solidFill>
            <a:latin typeface="+mn-lt"/>
          </a:endParaRPr>
        </a:p>
      </xdr:txBody>
    </xdr:sp>
    <xdr:clientData/>
  </xdr:oneCellAnchor>
  <xdr:oneCellAnchor>
    <xdr:from>
      <xdr:col>1</xdr:col>
      <xdr:colOff>6802</xdr:colOff>
      <xdr:row>266</xdr:row>
      <xdr:rowOff>799188</xdr:rowOff>
    </xdr:from>
    <xdr:ext cx="8645073" cy="311496"/>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324302" y="122687438"/>
          <a:ext cx="8645073" cy="311496"/>
        </a:xfrm>
        <a:prstGeom prst="rect">
          <a:avLst/>
        </a:prstGeom>
        <a:solidFill>
          <a:srgbClr val="92D050"/>
        </a:solidFill>
        <a:ln>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CA" sz="1400" b="1" i="1">
              <a:solidFill>
                <a:schemeClr val="bg1"/>
              </a:solidFill>
              <a:latin typeface="+mn-lt"/>
              <a:ea typeface="+mn-ea"/>
              <a:cs typeface="+mn-cs"/>
            </a:rPr>
            <a:t>See if you qualify based on points earned from PEACH (min. 75) and</a:t>
          </a:r>
          <a:r>
            <a:rPr lang="en-CA" sz="1400" b="1" i="1" baseline="0">
              <a:solidFill>
                <a:schemeClr val="bg1"/>
              </a:solidFill>
              <a:latin typeface="+mn-lt"/>
              <a:ea typeface="+mn-ea"/>
              <a:cs typeface="+mn-cs"/>
            </a:rPr>
            <a:t> email the PEACH to awards@ema-online.org. </a:t>
          </a:r>
          <a:endParaRPr lang="en-CA" sz="2000" b="1" i="1" baseline="0">
            <a:solidFill>
              <a:schemeClr val="bg1"/>
            </a:solidFill>
            <a:latin typeface="+mn-lt"/>
            <a:ea typeface="+mn-ea"/>
            <a:cs typeface="+mn-cs"/>
          </a:endParaRPr>
        </a:p>
      </xdr:txBody>
    </xdr:sp>
    <xdr:clientData/>
  </xdr:oneCellAnchor>
  <xdr:oneCellAnchor>
    <xdr:from>
      <xdr:col>7</xdr:col>
      <xdr:colOff>204107</xdr:colOff>
      <xdr:row>4</xdr:row>
      <xdr:rowOff>13042</xdr:rowOff>
    </xdr:from>
    <xdr:ext cx="3442606" cy="2565959"/>
    <xdr:sp macro="" textlink="">
      <xdr:nvSpPr>
        <xdr:cNvPr id="17" name="TextBox 16">
          <a:hlinkClick xmlns:r="http://schemas.openxmlformats.org/officeDocument/2006/relationships" r:id="rId1"/>
          <a:extLst>
            <a:ext uri="{FF2B5EF4-FFF2-40B4-BE49-F238E27FC236}">
              <a16:creationId xmlns:a16="http://schemas.microsoft.com/office/drawing/2014/main" id="{00000000-0008-0000-0100-000011000000}"/>
            </a:ext>
          </a:extLst>
        </xdr:cNvPr>
        <xdr:cNvSpPr txBox="1"/>
      </xdr:nvSpPr>
      <xdr:spPr>
        <a:xfrm>
          <a:off x="10681607" y="1695792"/>
          <a:ext cx="3442606" cy="2565959"/>
        </a:xfrm>
        <a:prstGeom prst="rect">
          <a:avLst/>
        </a:prstGeom>
        <a:solidFill>
          <a:schemeClr val="bg1"/>
        </a:solidFill>
        <a:ln w="38100">
          <a:solidFill>
            <a:srgbClr val="B34A9B"/>
          </a:solidFill>
        </a:ln>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wrap="square" rtlCol="0" anchor="t">
          <a:spAutoFit/>
        </a:bodyPr>
        <a:lstStyle/>
        <a:p>
          <a:endParaRPr lang="en-CA" sz="1200" b="0">
            <a:solidFill>
              <a:schemeClr val="tx1">
                <a:lumMod val="85000"/>
                <a:lumOff val="15000"/>
              </a:schemeClr>
            </a:solidFill>
            <a:latin typeface="+mn-lt"/>
            <a:cs typeface="Arial" pitchFamily="34" charset="0"/>
          </a:endParaRPr>
        </a:p>
        <a:p>
          <a:pPr algn="ctr"/>
          <a:r>
            <a:rPr lang="en-US" sz="2000" b="1" u="none"/>
            <a:t>Still want more? </a:t>
          </a:r>
        </a:p>
        <a:p>
          <a:pPr algn="ctr"/>
          <a:r>
            <a:rPr lang="en-US" sz="1800"/>
            <a:t>Check out the PEACH+ for a longer list of sustainable best practices for each department. </a:t>
          </a:r>
        </a:p>
        <a:p>
          <a:pPr algn="ctr"/>
          <a:endParaRPr lang="en-US" sz="1800"/>
        </a:p>
        <a:p>
          <a:pPr algn="ctr"/>
          <a:r>
            <a:rPr lang="en-US" sz="1800"/>
            <a:t>Go to </a:t>
          </a:r>
          <a:r>
            <a:rPr lang="en-US" sz="1800" b="1"/>
            <a:t>GreenProductionGuide.com </a:t>
          </a:r>
          <a:r>
            <a:rPr lang="en-US" sz="1800"/>
            <a:t>to download</a:t>
          </a:r>
        </a:p>
        <a:p>
          <a:pPr algn="ctr"/>
          <a:endParaRPr lang="en-CA" sz="1800" b="1" baseline="0">
            <a:solidFill>
              <a:schemeClr val="tx1">
                <a:lumMod val="85000"/>
                <a:lumOff val="15000"/>
              </a:schemeClr>
            </a:solidFill>
          </a:endParaRPr>
        </a:p>
      </xdr:txBody>
    </xdr:sp>
    <xdr:clientData/>
  </xdr:oneCellAnchor>
  <xdr:twoCellAnchor editAs="oneCell">
    <xdr:from>
      <xdr:col>0</xdr:col>
      <xdr:colOff>244928</xdr:colOff>
      <xdr:row>3</xdr:row>
      <xdr:rowOff>136071</xdr:rowOff>
    </xdr:from>
    <xdr:to>
      <xdr:col>1</xdr:col>
      <xdr:colOff>435646</xdr:colOff>
      <xdr:row>3</xdr:row>
      <xdr:rowOff>654202</xdr:rowOff>
    </xdr:to>
    <xdr:pic>
      <xdr:nvPicPr>
        <xdr:cNvPr id="9" name="Picture 8" descr="peach.pn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stretch>
          <a:fillRect/>
        </a:stretch>
      </xdr:blipFill>
      <xdr:spPr>
        <a:xfrm>
          <a:off x="244928" y="857250"/>
          <a:ext cx="522732" cy="518131"/>
        </a:xfrm>
        <a:prstGeom prst="rect">
          <a:avLst/>
        </a:prstGeom>
      </xdr:spPr>
    </xdr:pic>
    <xdr:clientData/>
  </xdr:twoCellAnchor>
  <xdr:twoCellAnchor editAs="oneCell">
    <xdr:from>
      <xdr:col>7</xdr:col>
      <xdr:colOff>238125</xdr:colOff>
      <xdr:row>2</xdr:row>
      <xdr:rowOff>250040</xdr:rowOff>
    </xdr:from>
    <xdr:to>
      <xdr:col>9</xdr:col>
      <xdr:colOff>33054</xdr:colOff>
      <xdr:row>3</xdr:row>
      <xdr:rowOff>439208</xdr:rowOff>
    </xdr:to>
    <xdr:pic>
      <xdr:nvPicPr>
        <xdr:cNvPr id="20" name="Picture 19" descr="gpg-logo.png">
          <a:hlinkClick xmlns:r="http://schemas.openxmlformats.org/officeDocument/2006/relationships" r:id="rId3"/>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4"/>
        <a:stretch>
          <a:fillRect/>
        </a:stretch>
      </xdr:blipFill>
      <xdr:spPr>
        <a:xfrm>
          <a:off x="10668000" y="742165"/>
          <a:ext cx="4112929" cy="586043"/>
        </a:xfrm>
        <a:prstGeom prst="rect">
          <a:avLst/>
        </a:prstGeom>
      </xdr:spPr>
    </xdr:pic>
    <xdr:clientData/>
  </xdr:twoCellAnchor>
  <xdr:oneCellAnchor>
    <xdr:from>
      <xdr:col>1</xdr:col>
      <xdr:colOff>666750</xdr:colOff>
      <xdr:row>257</xdr:row>
      <xdr:rowOff>261936</xdr:rowOff>
    </xdr:from>
    <xdr:ext cx="13144500" cy="1407308"/>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979714" y="130006043"/>
          <a:ext cx="13144500" cy="1407308"/>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endParaRPr lang="en-CA" sz="1400" b="1"/>
        </a:p>
        <a:p>
          <a:pPr algn="ctr"/>
          <a:r>
            <a:rPr lang="en-CA" sz="1400" b="1"/>
            <a:t>Congratulations!</a:t>
          </a:r>
          <a:r>
            <a:rPr lang="en-CA" sz="1400" b="1" baseline="0"/>
            <a:t> You've finished the Production Environmental Actions Checklist! </a:t>
          </a:r>
        </a:p>
        <a:p>
          <a:pPr algn="ctr"/>
          <a:r>
            <a:rPr lang="en-CA" sz="1400" baseline="0"/>
            <a:t>Check the Dashboard to see  how many green initiatives you've completed as a production and submit to the appropriate  personnel for your production.</a:t>
          </a:r>
        </a:p>
        <a:p>
          <a:pPr algn="ctr"/>
          <a:r>
            <a:rPr lang="en-CA" sz="1400" baseline="0"/>
            <a:t>If you've reached over 75 points  your production has the </a:t>
          </a:r>
          <a:r>
            <a:rPr lang="en-CA" sz="1400" b="1" baseline="0"/>
            <a:t>OPTION</a:t>
          </a:r>
          <a:r>
            <a:rPr lang="en-CA" sz="1400" baseline="0"/>
            <a:t> to submit this sheet to the Environmental Media Association (EMA) for a Green Seal. </a:t>
          </a:r>
        </a:p>
        <a:p>
          <a:pPr algn="ctr"/>
          <a:r>
            <a:rPr lang="en-CA" sz="1400" baseline="0"/>
            <a:t>This step is optional and not necessary to be considered a green production. Details on how to submit to EMA are below. </a:t>
          </a:r>
        </a:p>
        <a:p>
          <a:pPr algn="ctr"/>
          <a:endParaRPr lang="en-CA" sz="1400" baseline="0"/>
        </a:p>
      </xdr:txBody>
    </xdr:sp>
    <xdr:clientData/>
  </xdr:oneCellAnchor>
  <xdr:oneCellAnchor>
    <xdr:from>
      <xdr:col>0</xdr:col>
      <xdr:colOff>0</xdr:colOff>
      <xdr:row>259</xdr:row>
      <xdr:rowOff>619124</xdr:rowOff>
    </xdr:from>
    <xdr:ext cx="15185570" cy="374141"/>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129791731"/>
          <a:ext cx="15185570" cy="374141"/>
        </a:xfrm>
        <a:prstGeom prst="rect">
          <a:avLst/>
        </a:prstGeom>
        <a:noFill/>
        <a:ln>
          <a:solidFill>
            <a:schemeClr val="tx1"/>
          </a:solidFill>
          <a:prstDash val="lgDash"/>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CA" sz="1800" b="1" i="1"/>
            <a:t>OPTIONAL SECTION TO COMPLETE BELOW  </a:t>
          </a:r>
        </a:p>
      </xdr:txBody>
    </xdr:sp>
    <xdr:clientData/>
  </xdr:oneCellAnchor>
  <xdr:twoCellAnchor editAs="oneCell">
    <xdr:from>
      <xdr:col>0</xdr:col>
      <xdr:colOff>111125</xdr:colOff>
      <xdr:row>261</xdr:row>
      <xdr:rowOff>31750</xdr:rowOff>
    </xdr:from>
    <xdr:to>
      <xdr:col>1</xdr:col>
      <xdr:colOff>2678682</xdr:colOff>
      <xdr:row>266</xdr:row>
      <xdr:rowOff>793749</xdr:rowOff>
    </xdr:to>
    <xdr:pic>
      <xdr:nvPicPr>
        <xdr:cNvPr id="12" name="Picture 11">
          <a:hlinkClick xmlns:r="http://schemas.openxmlformats.org/officeDocument/2006/relationships" r:id="rId5"/>
          <a:extLst>
            <a:ext uri="{FF2B5EF4-FFF2-40B4-BE49-F238E27FC236}">
              <a16:creationId xmlns:a16="http://schemas.microsoft.com/office/drawing/2014/main" id="{EA9C5BCD-D1B6-4A10-8F42-0AE533ACDE7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1125" y="121158000"/>
          <a:ext cx="2885057" cy="16192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4761</xdr:colOff>
      <xdr:row>23</xdr:row>
      <xdr:rowOff>528638</xdr:rowOff>
    </xdr:from>
    <xdr:to>
      <xdr:col>6</xdr:col>
      <xdr:colOff>7536</xdr:colOff>
      <xdr:row>23</xdr:row>
      <xdr:rowOff>528640</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flipV="1">
          <a:off x="642936" y="671513"/>
          <a:ext cx="82800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361157</xdr:colOff>
      <xdr:row>23</xdr:row>
      <xdr:rowOff>283782</xdr:rowOff>
    </xdr:from>
    <xdr:to>
      <xdr:col>0</xdr:col>
      <xdr:colOff>362745</xdr:colOff>
      <xdr:row>31</xdr:row>
      <xdr:rowOff>286543</xdr:rowOff>
    </xdr:to>
    <xdr:cxnSp macro="">
      <xdr:nvCxnSpPr>
        <xdr:cNvPr id="13" name="Straight Connector 12">
          <a:extLst>
            <a:ext uri="{FF2B5EF4-FFF2-40B4-BE49-F238E27FC236}">
              <a16:creationId xmlns:a16="http://schemas.microsoft.com/office/drawing/2014/main" id="{00000000-0008-0000-0200-00000D000000}"/>
            </a:ext>
          </a:extLst>
        </xdr:cNvPr>
        <xdr:cNvCxnSpPr/>
      </xdr:nvCxnSpPr>
      <xdr:spPr>
        <a:xfrm rot="5400000">
          <a:off x="-2211180" y="3008519"/>
          <a:ext cx="5146261" cy="1588"/>
        </a:xfrm>
        <a:prstGeom prst="line">
          <a:avLst/>
        </a:prstGeom>
        <a:ln w="19050">
          <a:solidFill>
            <a:srgbClr val="98C55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13607</xdr:colOff>
      <xdr:row>31</xdr:row>
      <xdr:rowOff>259186</xdr:rowOff>
    </xdr:from>
    <xdr:ext cx="9044669" cy="593304"/>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3607" y="3497686"/>
          <a:ext cx="9044669" cy="5933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3200" b="1">
              <a:solidFill>
                <a:schemeClr val="tx1">
                  <a:lumMod val="65000"/>
                  <a:lumOff val="35000"/>
                </a:schemeClr>
              </a:solidFill>
              <a:latin typeface="+mn-lt"/>
            </a:rPr>
            <a:t>OVERALL PEACH SCORE</a:t>
          </a:r>
          <a:endParaRPr lang="en-CA" sz="2400" b="1">
            <a:solidFill>
              <a:schemeClr val="tx1">
                <a:lumMod val="65000"/>
                <a:lumOff val="35000"/>
              </a:schemeClr>
            </a:solidFill>
            <a:latin typeface="+mn-lt"/>
          </a:endParaRPr>
        </a:p>
      </xdr:txBody>
    </xdr:sp>
    <xdr:clientData/>
  </xdr:oneCellAnchor>
  <xdr:oneCellAnchor>
    <xdr:from>
      <xdr:col>0</xdr:col>
      <xdr:colOff>496661</xdr:colOff>
      <xdr:row>37</xdr:row>
      <xdr:rowOff>106943</xdr:rowOff>
    </xdr:from>
    <xdr:ext cx="6809014" cy="468013"/>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496661" y="8355593"/>
          <a:ext cx="6809014"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400" b="1">
              <a:solidFill>
                <a:schemeClr val="tx1">
                  <a:lumMod val="65000"/>
                  <a:lumOff val="35000"/>
                </a:schemeClr>
              </a:solidFill>
              <a:latin typeface="+mn-lt"/>
            </a:rPr>
            <a:t>BEST</a:t>
          </a:r>
          <a:r>
            <a:rPr lang="en-CA" sz="2400" b="1" baseline="0">
              <a:solidFill>
                <a:schemeClr val="tx1">
                  <a:lumMod val="65000"/>
                  <a:lumOff val="35000"/>
                </a:schemeClr>
              </a:solidFill>
              <a:latin typeface="+mn-lt"/>
            </a:rPr>
            <a:t> PRACTICES </a:t>
          </a:r>
          <a:r>
            <a:rPr lang="en-CA" sz="2400" b="1">
              <a:solidFill>
                <a:schemeClr val="tx1">
                  <a:lumMod val="65000"/>
                  <a:lumOff val="35000"/>
                </a:schemeClr>
              </a:solidFill>
              <a:latin typeface="+mn-lt"/>
            </a:rPr>
            <a:t>BY DEPARTMENT</a:t>
          </a:r>
        </a:p>
      </xdr:txBody>
    </xdr:sp>
    <xdr:clientData/>
  </xdr:oneCellAnchor>
  <xdr:twoCellAnchor>
    <xdr:from>
      <xdr:col>1</xdr:col>
      <xdr:colOff>142875</xdr:colOff>
      <xdr:row>31</xdr:row>
      <xdr:rowOff>356506</xdr:rowOff>
    </xdr:from>
    <xdr:to>
      <xdr:col>4</xdr:col>
      <xdr:colOff>180973</xdr:colOff>
      <xdr:row>40</xdr:row>
      <xdr:rowOff>167368</xdr:rowOff>
    </xdr:to>
    <xdr:graphicFrame macro="">
      <xdr:nvGraphicFramePr>
        <xdr:cNvPr id="20" name="Chart 19">
          <a:extLst>
            <a:ext uri="{FF2B5EF4-FFF2-40B4-BE49-F238E27FC236}">
              <a16:creationId xmlns:a16="http://schemas.microsoft.com/office/drawing/2014/main" id="{00000000-0008-0000-02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1358900</xdr:colOff>
      <xdr:row>39</xdr:row>
      <xdr:rowOff>123825</xdr:rowOff>
    </xdr:from>
    <xdr:to>
      <xdr:col>6</xdr:col>
      <xdr:colOff>184149</xdr:colOff>
      <xdr:row>62</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950914</xdr:colOff>
      <xdr:row>37</xdr:row>
      <xdr:rowOff>123032</xdr:rowOff>
    </xdr:from>
    <xdr:ext cx="876300" cy="468013"/>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7208839" y="8371682"/>
          <a:ext cx="876300"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400" b="1">
              <a:solidFill>
                <a:srgbClr val="98C552"/>
              </a:solidFill>
              <a:latin typeface="+mn-lt"/>
            </a:rPr>
            <a:t>YES</a:t>
          </a:r>
        </a:p>
      </xdr:txBody>
    </xdr:sp>
    <xdr:clientData/>
  </xdr:oneCellAnchor>
  <xdr:oneCellAnchor>
    <xdr:from>
      <xdr:col>5</xdr:col>
      <xdr:colOff>1623220</xdr:colOff>
      <xdr:row>37</xdr:row>
      <xdr:rowOff>110331</xdr:rowOff>
    </xdr:from>
    <xdr:ext cx="744537" cy="468013"/>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7881145" y="8358981"/>
          <a:ext cx="744537"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400" b="1">
              <a:solidFill>
                <a:srgbClr val="FFC000"/>
              </a:solidFill>
              <a:latin typeface="+mn-lt"/>
            </a:rPr>
            <a:t>NO</a:t>
          </a:r>
        </a:p>
      </xdr:txBody>
    </xdr:sp>
    <xdr:clientData/>
  </xdr:oneCellAnchor>
  <xdr:oneCellAnchor>
    <xdr:from>
      <xdr:col>3</xdr:col>
      <xdr:colOff>203200</xdr:colOff>
      <xdr:row>36</xdr:row>
      <xdr:rowOff>41275</xdr:rowOff>
    </xdr:from>
    <xdr:ext cx="5411788" cy="283604"/>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3087914" y="6572704"/>
          <a:ext cx="5411788" cy="2836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r"/>
          <a:r>
            <a:rPr lang="en-CA" sz="1300" b="1" i="1">
              <a:solidFill>
                <a:schemeClr val="tx1">
                  <a:lumMod val="65000"/>
                  <a:lumOff val="35000"/>
                </a:schemeClr>
              </a:solidFill>
              <a:latin typeface="Arial Narrow" pitchFamily="34" charset="0"/>
            </a:rPr>
            <a:t>Click</a:t>
          </a:r>
          <a:r>
            <a:rPr lang="en-CA" sz="1300" b="1" i="1" baseline="0">
              <a:solidFill>
                <a:schemeClr val="tx1">
                  <a:lumMod val="65000"/>
                  <a:lumOff val="35000"/>
                </a:schemeClr>
              </a:solidFill>
              <a:latin typeface="Arial Narrow" pitchFamily="34" charset="0"/>
            </a:rPr>
            <a:t> your department heading below to navigate to the PEACHecklist </a:t>
          </a:r>
          <a:endParaRPr lang="en-CA" sz="1300" b="1" i="1">
            <a:solidFill>
              <a:schemeClr val="tx1">
                <a:lumMod val="65000"/>
                <a:lumOff val="35000"/>
              </a:schemeClr>
            </a:solidFill>
            <a:latin typeface="Arial Narrow" pitchFamily="34" charset="0"/>
          </a:endParaRPr>
        </a:p>
      </xdr:txBody>
    </xdr:sp>
    <xdr:clientData/>
  </xdr:oneCellAnchor>
  <xdr:twoCellAnchor editAs="oneCell">
    <xdr:from>
      <xdr:col>5</xdr:col>
      <xdr:colOff>1724025</xdr:colOff>
      <xdr:row>63</xdr:row>
      <xdr:rowOff>34993</xdr:rowOff>
    </xdr:from>
    <xdr:to>
      <xdr:col>6</xdr:col>
      <xdr:colOff>76200</xdr:colOff>
      <xdr:row>64</xdr:row>
      <xdr:rowOff>215541</xdr:rowOff>
    </xdr:to>
    <xdr:pic>
      <xdr:nvPicPr>
        <xdr:cNvPr id="19" name="Picture 18" descr="peach.png">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cstate="print"/>
        <a:stretch>
          <a:fillRect/>
        </a:stretch>
      </xdr:blipFill>
      <xdr:spPr>
        <a:xfrm>
          <a:off x="7724775" y="12436543"/>
          <a:ext cx="400050" cy="380573"/>
        </a:xfrm>
        <a:prstGeom prst="rect">
          <a:avLst/>
        </a:prstGeom>
      </xdr:spPr>
    </xdr:pic>
    <xdr:clientData/>
  </xdr:twoCellAnchor>
  <xdr:twoCellAnchor editAs="oneCell">
    <xdr:from>
      <xdr:col>4</xdr:col>
      <xdr:colOff>493567</xdr:colOff>
      <xdr:row>23</xdr:row>
      <xdr:rowOff>25978</xdr:rowOff>
    </xdr:from>
    <xdr:to>
      <xdr:col>6</xdr:col>
      <xdr:colOff>231069</xdr:colOff>
      <xdr:row>23</xdr:row>
      <xdr:rowOff>418914</xdr:rowOff>
    </xdr:to>
    <xdr:pic>
      <xdr:nvPicPr>
        <xdr:cNvPr id="31" name="Picture 30" descr="gpg-logo.png">
          <a:hlinkClick xmlns:r="http://schemas.openxmlformats.org/officeDocument/2006/relationships" r:id="rId4"/>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5"/>
        <a:stretch>
          <a:fillRect/>
        </a:stretch>
      </xdr:blipFill>
      <xdr:spPr>
        <a:xfrm>
          <a:off x="5766953" y="173183"/>
          <a:ext cx="3095993" cy="392936"/>
        </a:xfrm>
        <a:prstGeom prst="rect">
          <a:avLst/>
        </a:prstGeom>
      </xdr:spPr>
    </xdr:pic>
    <xdr:clientData/>
  </xdr:twoCellAnchor>
  <xdr:oneCellAnchor>
    <xdr:from>
      <xdr:col>5</xdr:col>
      <xdr:colOff>329066</xdr:colOff>
      <xdr:row>32</xdr:row>
      <xdr:rowOff>946553</xdr:rowOff>
    </xdr:from>
    <xdr:ext cx="1075872" cy="593239"/>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6596516" y="6775853"/>
          <a:ext cx="1075872" cy="59323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1600" b="1" baseline="0">
              <a:solidFill>
                <a:schemeClr val="tx1">
                  <a:lumMod val="65000"/>
                  <a:lumOff val="35000"/>
                </a:schemeClr>
              </a:solidFill>
              <a:latin typeface="+mn-lt"/>
            </a:rPr>
            <a:t>EARNED   </a:t>
          </a:r>
        </a:p>
        <a:p>
          <a:pPr algn="ctr"/>
          <a:r>
            <a:rPr lang="en-CA" sz="1600" b="1" baseline="0">
              <a:solidFill>
                <a:schemeClr val="tx1">
                  <a:lumMod val="65000"/>
                  <a:lumOff val="35000"/>
                </a:schemeClr>
              </a:solidFill>
              <a:latin typeface="+mn-lt"/>
            </a:rPr>
            <a:t>POINTS</a:t>
          </a:r>
          <a:endParaRPr lang="en-CA" sz="1600" b="1">
            <a:solidFill>
              <a:schemeClr val="tx1">
                <a:lumMod val="65000"/>
                <a:lumOff val="35000"/>
              </a:schemeClr>
            </a:solidFill>
            <a:latin typeface="+mn-lt"/>
          </a:endParaRPr>
        </a:p>
      </xdr:txBody>
    </xdr:sp>
    <xdr:clientData/>
  </xdr:oneCellAnchor>
  <xdr:twoCellAnchor>
    <xdr:from>
      <xdr:col>5</xdr:col>
      <xdr:colOff>1577412</xdr:colOff>
      <xdr:row>32</xdr:row>
      <xdr:rowOff>280799</xdr:rowOff>
    </xdr:from>
    <xdr:to>
      <xdr:col>5</xdr:col>
      <xdr:colOff>1581150</xdr:colOff>
      <xdr:row>33</xdr:row>
      <xdr:rowOff>466725</xdr:rowOff>
    </xdr:to>
    <xdr:cxnSp macro="">
      <xdr:nvCxnSpPr>
        <xdr:cNvPr id="42" name="Straight Connector 41">
          <a:extLst>
            <a:ext uri="{FF2B5EF4-FFF2-40B4-BE49-F238E27FC236}">
              <a16:creationId xmlns:a16="http://schemas.microsoft.com/office/drawing/2014/main" id="{00000000-0008-0000-0200-00002A000000}"/>
            </a:ext>
          </a:extLst>
        </xdr:cNvPr>
        <xdr:cNvCxnSpPr/>
      </xdr:nvCxnSpPr>
      <xdr:spPr>
        <a:xfrm>
          <a:off x="7844862" y="6110099"/>
          <a:ext cx="3738" cy="1233676"/>
        </a:xfrm>
        <a:prstGeom prst="line">
          <a:avLst/>
        </a:prstGeom>
        <a:ln w="28575">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517525</xdr:colOff>
      <xdr:row>66</xdr:row>
      <xdr:rowOff>95251</xdr:rowOff>
    </xdr:from>
    <xdr:ext cx="7013575" cy="593304"/>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517525" y="15059026"/>
          <a:ext cx="7013575" cy="5933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3200" b="1">
              <a:solidFill>
                <a:schemeClr val="tx1">
                  <a:lumMod val="65000"/>
                  <a:lumOff val="35000"/>
                </a:schemeClr>
              </a:solidFill>
              <a:latin typeface="+mn-lt"/>
            </a:rPr>
            <a:t>COMMENTS OVERVIEW</a:t>
          </a:r>
          <a:r>
            <a:rPr lang="en-CA" sz="3200" b="1" baseline="0">
              <a:solidFill>
                <a:schemeClr val="tx1">
                  <a:lumMod val="65000"/>
                  <a:lumOff val="35000"/>
                </a:schemeClr>
              </a:solidFill>
              <a:latin typeface="+mn-lt"/>
            </a:rPr>
            <a:t> </a:t>
          </a:r>
          <a:endParaRPr lang="en-CA" sz="3200" b="1">
            <a:solidFill>
              <a:schemeClr val="tx1">
                <a:lumMod val="65000"/>
                <a:lumOff val="35000"/>
              </a:schemeClr>
            </a:solidFill>
            <a:latin typeface="+mn-lt"/>
          </a:endParaRPr>
        </a:p>
      </xdr:txBody>
    </xdr:sp>
    <xdr:clientData/>
  </xdr:oneCellAnchor>
  <xdr:twoCellAnchor>
    <xdr:from>
      <xdr:col>1</xdr:col>
      <xdr:colOff>14286</xdr:colOff>
      <xdr:row>62</xdr:row>
      <xdr:rowOff>100013</xdr:rowOff>
    </xdr:from>
    <xdr:to>
      <xdr:col>6</xdr:col>
      <xdr:colOff>17811</xdr:colOff>
      <xdr:row>62</xdr:row>
      <xdr:rowOff>109540</xdr:rowOff>
    </xdr:to>
    <xdr:cxnSp macro="">
      <xdr:nvCxnSpPr>
        <xdr:cNvPr id="26" name="Straight Connector 25">
          <a:extLst>
            <a:ext uri="{FF2B5EF4-FFF2-40B4-BE49-F238E27FC236}">
              <a16:creationId xmlns:a16="http://schemas.microsoft.com/office/drawing/2014/main" id="{00000000-0008-0000-0200-00001A000000}"/>
            </a:ext>
          </a:extLst>
        </xdr:cNvPr>
        <xdr:cNvCxnSpPr/>
      </xdr:nvCxnSpPr>
      <xdr:spPr>
        <a:xfrm flipV="1">
          <a:off x="652461" y="14054138"/>
          <a:ext cx="8071200" cy="9527"/>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66</xdr:row>
      <xdr:rowOff>657225</xdr:rowOff>
    </xdr:from>
    <xdr:ext cx="7467599" cy="609013"/>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361950" y="13801725"/>
          <a:ext cx="7467599" cy="609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100" i="1"/>
            <a:t>This area collects and aggregates</a:t>
          </a:r>
          <a:r>
            <a:rPr lang="en-CA" sz="1100" i="1" baseline="0"/>
            <a:t> all comments from the PEACH worksheet  for a convenient quickview option! </a:t>
          </a:r>
        </a:p>
        <a:p>
          <a:r>
            <a:rPr lang="en-CA" sz="1100" i="1" baseline="0"/>
            <a:t>These boxes will auto populate once you've entered either comments or unique initiatives in the PEACH worksheet. No need to type or add text to this area. </a:t>
          </a:r>
          <a:r>
            <a:rPr lang="en-CA" sz="1100" b="1" i="1" baseline="0"/>
            <a:t>The "Add Text Here" will change once you've entered your comments on the PEACH.</a:t>
          </a:r>
          <a:endParaRPr lang="en-CA" sz="1100" b="1" i="1"/>
        </a:p>
      </xdr:txBody>
    </xdr:sp>
    <xdr:clientData/>
  </xdr:oneCellAnchor>
  <xdr:twoCellAnchor>
    <xdr:from>
      <xdr:col>5</xdr:col>
      <xdr:colOff>171450</xdr:colOff>
      <xdr:row>32</xdr:row>
      <xdr:rowOff>276225</xdr:rowOff>
    </xdr:from>
    <xdr:to>
      <xdr:col>6</xdr:col>
      <xdr:colOff>200702</xdr:colOff>
      <xdr:row>33</xdr:row>
      <xdr:rowOff>476250</xdr:rowOff>
    </xdr:to>
    <xdr:sp macro="" textlink="">
      <xdr:nvSpPr>
        <xdr:cNvPr id="34" name="Rectangle 33">
          <a:extLst>
            <a:ext uri="{FF2B5EF4-FFF2-40B4-BE49-F238E27FC236}">
              <a16:creationId xmlns:a16="http://schemas.microsoft.com/office/drawing/2014/main" id="{00000000-0008-0000-0200-000022000000}"/>
            </a:ext>
          </a:extLst>
        </xdr:cNvPr>
        <xdr:cNvSpPr/>
      </xdr:nvSpPr>
      <xdr:spPr>
        <a:xfrm>
          <a:off x="6438900" y="6105525"/>
          <a:ext cx="2172377" cy="1247775"/>
        </a:xfrm>
        <a:prstGeom prst="rect">
          <a:avLst/>
        </a:prstGeom>
        <a:noFill/>
        <a:ln w="28575">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ln w="6350">
              <a:solidFill>
                <a:schemeClr val="tx1"/>
              </a:solidFill>
            </a:ln>
          </a:endParaRPr>
        </a:p>
      </xdr:txBody>
    </xdr:sp>
    <xdr:clientData/>
  </xdr:twoCellAnchor>
  <xdr:oneCellAnchor>
    <xdr:from>
      <xdr:col>5</xdr:col>
      <xdr:colOff>198098</xdr:colOff>
      <xdr:row>32</xdr:row>
      <xdr:rowOff>267897</xdr:rowOff>
    </xdr:from>
    <xdr:ext cx="1375909" cy="593239"/>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6465548" y="6097197"/>
          <a:ext cx="1375909" cy="59323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1600" b="1" baseline="0">
              <a:solidFill>
                <a:schemeClr val="tx1">
                  <a:lumMod val="65000"/>
                  <a:lumOff val="35000"/>
                </a:schemeClr>
              </a:solidFill>
              <a:latin typeface="+mn-lt"/>
            </a:rPr>
            <a:t>POTENTIAL   </a:t>
          </a:r>
        </a:p>
        <a:p>
          <a:pPr algn="ctr"/>
          <a:r>
            <a:rPr lang="en-CA" sz="1600" b="1" baseline="0">
              <a:solidFill>
                <a:schemeClr val="tx1">
                  <a:lumMod val="65000"/>
                  <a:lumOff val="35000"/>
                </a:schemeClr>
              </a:solidFill>
              <a:latin typeface="+mn-lt"/>
            </a:rPr>
            <a:t>POINTS</a:t>
          </a:r>
          <a:endParaRPr lang="en-CA" sz="1600" b="1">
            <a:solidFill>
              <a:schemeClr val="tx1">
                <a:lumMod val="65000"/>
                <a:lumOff val="35000"/>
              </a:schemeClr>
            </a:solidFill>
            <a:latin typeface="+mn-lt"/>
          </a:endParaRPr>
        </a:p>
      </xdr:txBody>
    </xdr:sp>
    <xdr:clientData/>
  </xdr:oneCellAnchor>
  <xdr:twoCellAnchor>
    <xdr:from>
      <xdr:col>4</xdr:col>
      <xdr:colOff>259373</xdr:colOff>
      <xdr:row>32</xdr:row>
      <xdr:rowOff>276225</xdr:rowOff>
    </xdr:from>
    <xdr:to>
      <xdr:col>5</xdr:col>
      <xdr:colOff>171450</xdr:colOff>
      <xdr:row>33</xdr:row>
      <xdr:rowOff>476250</xdr:rowOff>
    </xdr:to>
    <xdr:sp macro="" textlink="">
      <xdr:nvSpPr>
        <xdr:cNvPr id="36" name="Rectangle 35">
          <a:extLst>
            <a:ext uri="{FF2B5EF4-FFF2-40B4-BE49-F238E27FC236}">
              <a16:creationId xmlns:a16="http://schemas.microsoft.com/office/drawing/2014/main" id="{00000000-0008-0000-0200-000024000000}"/>
            </a:ext>
          </a:extLst>
        </xdr:cNvPr>
        <xdr:cNvSpPr/>
      </xdr:nvSpPr>
      <xdr:spPr>
        <a:xfrm>
          <a:off x="5383823" y="6105525"/>
          <a:ext cx="1055077" cy="1247775"/>
        </a:xfrm>
        <a:prstGeom prst="rect">
          <a:avLst/>
        </a:prstGeom>
        <a:noFill/>
        <a:ln w="28575">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ln w="6350">
              <a:solidFill>
                <a:schemeClr val="tx1"/>
              </a:solidFill>
            </a:ln>
          </a:endParaRPr>
        </a:p>
      </xdr:txBody>
    </xdr:sp>
    <xdr:clientData/>
  </xdr:twoCellAnchor>
  <xdr:twoCellAnchor>
    <xdr:from>
      <xdr:col>4</xdr:col>
      <xdr:colOff>239363</xdr:colOff>
      <xdr:row>32</xdr:row>
      <xdr:rowOff>917290</xdr:rowOff>
    </xdr:from>
    <xdr:to>
      <xdr:col>6</xdr:col>
      <xdr:colOff>193388</xdr:colOff>
      <xdr:row>32</xdr:row>
      <xdr:rowOff>921030</xdr:rowOff>
    </xdr:to>
    <xdr:cxnSp macro="">
      <xdr:nvCxnSpPr>
        <xdr:cNvPr id="54" name="Straight Connector 53">
          <a:extLst>
            <a:ext uri="{FF2B5EF4-FFF2-40B4-BE49-F238E27FC236}">
              <a16:creationId xmlns:a16="http://schemas.microsoft.com/office/drawing/2014/main" id="{00000000-0008-0000-0200-000036000000}"/>
            </a:ext>
          </a:extLst>
        </xdr:cNvPr>
        <xdr:cNvCxnSpPr/>
      </xdr:nvCxnSpPr>
      <xdr:spPr>
        <a:xfrm rot="10800000" flipH="1">
          <a:off x="5363813" y="6746590"/>
          <a:ext cx="3240150" cy="3740"/>
        </a:xfrm>
        <a:prstGeom prst="line">
          <a:avLst/>
        </a:pr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392907</xdr:colOff>
      <xdr:row>32</xdr:row>
      <xdr:rowOff>240046</xdr:rowOff>
    </xdr:from>
    <xdr:ext cx="876300" cy="655949"/>
    <xdr:sp macro="" textlink="">
      <xdr:nvSpPr>
        <xdr:cNvPr id="55" name="TextBox 54">
          <a:extLst>
            <a:ext uri="{FF2B5EF4-FFF2-40B4-BE49-F238E27FC236}">
              <a16:creationId xmlns:a16="http://schemas.microsoft.com/office/drawing/2014/main" id="{00000000-0008-0000-0200-000037000000}"/>
            </a:ext>
          </a:extLst>
        </xdr:cNvPr>
        <xdr:cNvSpPr txBox="1"/>
      </xdr:nvSpPr>
      <xdr:spPr>
        <a:xfrm>
          <a:off x="5517357" y="6069346"/>
          <a:ext cx="876300" cy="6559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1800" b="1">
              <a:solidFill>
                <a:srgbClr val="00B0F0"/>
              </a:solidFill>
              <a:latin typeface="+mn-lt"/>
            </a:rPr>
            <a:t>AT PREP</a:t>
          </a:r>
        </a:p>
      </xdr:txBody>
    </xdr:sp>
    <xdr:clientData/>
  </xdr:oneCellAnchor>
  <xdr:oneCellAnchor>
    <xdr:from>
      <xdr:col>4</xdr:col>
      <xdr:colOff>373062</xdr:colOff>
      <xdr:row>32</xdr:row>
      <xdr:rowOff>884571</xdr:rowOff>
    </xdr:from>
    <xdr:ext cx="1046163" cy="655949"/>
    <xdr:sp macro="" textlink="">
      <xdr:nvSpPr>
        <xdr:cNvPr id="56" name="TextBox 55">
          <a:extLst>
            <a:ext uri="{FF2B5EF4-FFF2-40B4-BE49-F238E27FC236}">
              <a16:creationId xmlns:a16="http://schemas.microsoft.com/office/drawing/2014/main" id="{00000000-0008-0000-0200-000038000000}"/>
            </a:ext>
          </a:extLst>
        </xdr:cNvPr>
        <xdr:cNvSpPr txBox="1"/>
      </xdr:nvSpPr>
      <xdr:spPr>
        <a:xfrm>
          <a:off x="5497512" y="6713871"/>
          <a:ext cx="1046163" cy="6559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1800" b="1">
              <a:solidFill>
                <a:srgbClr val="92D050"/>
              </a:solidFill>
              <a:latin typeface="+mn-lt"/>
            </a:rPr>
            <a:t>AT</a:t>
          </a:r>
          <a:r>
            <a:rPr lang="en-CA" sz="1800" b="1" baseline="0">
              <a:solidFill>
                <a:srgbClr val="92D050"/>
              </a:solidFill>
              <a:latin typeface="+mn-lt"/>
            </a:rPr>
            <a:t> WRAP</a:t>
          </a:r>
          <a:endParaRPr lang="en-CA" sz="1800" b="1">
            <a:solidFill>
              <a:srgbClr val="92D050"/>
            </a:solidFill>
            <a:latin typeface="+mn-lt"/>
          </a:endParaRPr>
        </a:p>
      </xdr:txBody>
    </xdr:sp>
    <xdr:clientData/>
  </xdr:oneCellAnchor>
  <xdr:twoCellAnchor>
    <xdr:from>
      <xdr:col>1</xdr:col>
      <xdr:colOff>4761</xdr:colOff>
      <xdr:row>66</xdr:row>
      <xdr:rowOff>623888</xdr:rowOff>
    </xdr:from>
    <xdr:to>
      <xdr:col>6</xdr:col>
      <xdr:colOff>8286</xdr:colOff>
      <xdr:row>66</xdr:row>
      <xdr:rowOff>633415</xdr:rowOff>
    </xdr:to>
    <xdr:cxnSp macro="">
      <xdr:nvCxnSpPr>
        <xdr:cNvPr id="57" name="Straight Connector 56">
          <a:extLst>
            <a:ext uri="{FF2B5EF4-FFF2-40B4-BE49-F238E27FC236}">
              <a16:creationId xmlns:a16="http://schemas.microsoft.com/office/drawing/2014/main" id="{00000000-0008-0000-0200-000039000000}"/>
            </a:ext>
          </a:extLst>
        </xdr:cNvPr>
        <xdr:cNvCxnSpPr/>
      </xdr:nvCxnSpPr>
      <xdr:spPr>
        <a:xfrm flipV="1">
          <a:off x="642936" y="15978188"/>
          <a:ext cx="8242650" cy="9527"/>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1676400</xdr:colOff>
      <xdr:row>88</xdr:row>
      <xdr:rowOff>149293</xdr:rowOff>
    </xdr:from>
    <xdr:to>
      <xdr:col>6</xdr:col>
      <xdr:colOff>16328</xdr:colOff>
      <xdr:row>89</xdr:row>
      <xdr:rowOff>119231</xdr:rowOff>
    </xdr:to>
    <xdr:pic>
      <xdr:nvPicPr>
        <xdr:cNvPr id="58" name="Picture 57" descr="peach.png">
          <a:extLst>
            <a:ext uri="{FF2B5EF4-FFF2-40B4-BE49-F238E27FC236}">
              <a16:creationId xmlns:a16="http://schemas.microsoft.com/office/drawing/2014/main" id="{00000000-0008-0000-0200-00003A000000}"/>
            </a:ext>
          </a:extLst>
        </xdr:cNvPr>
        <xdr:cNvPicPr>
          <a:picLocks noChangeAspect="1"/>
        </xdr:cNvPicPr>
      </xdr:nvPicPr>
      <xdr:blipFill>
        <a:blip xmlns:r="http://schemas.openxmlformats.org/officeDocument/2006/relationships" r:embed="rId3" cstate="print"/>
        <a:stretch>
          <a:fillRect/>
        </a:stretch>
      </xdr:blipFill>
      <xdr:spPr>
        <a:xfrm>
          <a:off x="7677150" y="26390668"/>
          <a:ext cx="387803" cy="379513"/>
        </a:xfrm>
        <a:prstGeom prst="rect">
          <a:avLst/>
        </a:prstGeom>
      </xdr:spPr>
    </xdr:pic>
    <xdr:clientData/>
  </xdr:twoCellAnchor>
  <xdr:twoCellAnchor editAs="oneCell">
    <xdr:from>
      <xdr:col>4</xdr:col>
      <xdr:colOff>438151</xdr:colOff>
      <xdr:row>66</xdr:row>
      <xdr:rowOff>70139</xdr:rowOff>
    </xdr:from>
    <xdr:to>
      <xdr:col>6</xdr:col>
      <xdr:colOff>1482</xdr:colOff>
      <xdr:row>66</xdr:row>
      <xdr:rowOff>464806</xdr:rowOff>
    </xdr:to>
    <xdr:pic>
      <xdr:nvPicPr>
        <xdr:cNvPr id="61" name="Picture 60" descr="gpg-logo.png">
          <a:hlinkClick xmlns:r="http://schemas.openxmlformats.org/officeDocument/2006/relationships" r:id="rId4"/>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5"/>
        <a:stretch>
          <a:fillRect/>
        </a:stretch>
      </xdr:blipFill>
      <xdr:spPr>
        <a:xfrm>
          <a:off x="5553076" y="21482339"/>
          <a:ext cx="2839931" cy="394667"/>
        </a:xfrm>
        <a:prstGeom prst="rect">
          <a:avLst/>
        </a:prstGeom>
      </xdr:spPr>
    </xdr:pic>
    <xdr:clientData/>
  </xdr:twoCellAnchor>
  <xdr:oneCellAnchor>
    <xdr:from>
      <xdr:col>4</xdr:col>
      <xdr:colOff>371475</xdr:colOff>
      <xdr:row>34</xdr:row>
      <xdr:rowOff>4979</xdr:rowOff>
    </xdr:from>
    <xdr:ext cx="2395538" cy="342786"/>
    <xdr:sp macro="" textlink="">
      <xdr:nvSpPr>
        <xdr:cNvPr id="30" name="TextBox 29">
          <a:extLst>
            <a:ext uri="{FF2B5EF4-FFF2-40B4-BE49-F238E27FC236}">
              <a16:creationId xmlns:a16="http://schemas.microsoft.com/office/drawing/2014/main" id="{E2403076-DD15-46C0-BA51-EB87385E0E93}"/>
            </a:ext>
          </a:extLst>
        </xdr:cNvPr>
        <xdr:cNvSpPr txBox="1"/>
      </xdr:nvSpPr>
      <xdr:spPr>
        <a:xfrm>
          <a:off x="5495925" y="7472579"/>
          <a:ext cx="2395538" cy="34278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1600" b="1">
              <a:solidFill>
                <a:schemeClr val="tx1">
                  <a:lumMod val="65000"/>
                  <a:lumOff val="35000"/>
                </a:schemeClr>
              </a:solidFill>
              <a:latin typeface="+mn-lt"/>
            </a:rPr>
            <a:t>Numbe</a:t>
          </a:r>
          <a:r>
            <a:rPr lang="en-CA" sz="1600" b="1" baseline="0">
              <a:solidFill>
                <a:schemeClr val="tx1">
                  <a:lumMod val="65000"/>
                  <a:lumOff val="35000"/>
                </a:schemeClr>
              </a:solidFill>
              <a:latin typeface="+mn-lt"/>
            </a:rPr>
            <a:t>r of </a:t>
          </a:r>
          <a:r>
            <a:rPr lang="en-CA" sz="1600" b="1" baseline="0">
              <a:solidFill>
                <a:srgbClr val="B34A9B"/>
              </a:solidFill>
              <a:latin typeface="+mn-lt"/>
            </a:rPr>
            <a:t>N/A's </a:t>
          </a:r>
          <a:r>
            <a:rPr lang="en-CA" sz="1600" b="1" baseline="0">
              <a:solidFill>
                <a:schemeClr val="tx1">
                  <a:lumMod val="65000"/>
                  <a:lumOff val="35000"/>
                </a:schemeClr>
              </a:solidFill>
              <a:latin typeface="+mn-lt"/>
            </a:rPr>
            <a:t>at Wrap</a:t>
          </a:r>
          <a:endParaRPr lang="en-CA" sz="1600" b="1">
            <a:solidFill>
              <a:schemeClr val="tx1">
                <a:lumMod val="65000"/>
                <a:lumOff val="35000"/>
              </a:schemeClr>
            </a:solidFill>
            <a:latin typeface="+mn-lt"/>
          </a:endParaRPr>
        </a:p>
      </xdr:txBody>
    </xdr:sp>
    <xdr:clientData/>
  </xdr:oneCellAnchor>
  <xdr:twoCellAnchor>
    <xdr:from>
      <xdr:col>4</xdr:col>
      <xdr:colOff>266700</xdr:colOff>
      <xdr:row>33</xdr:row>
      <xdr:rowOff>571500</xdr:rowOff>
    </xdr:from>
    <xdr:to>
      <xdr:col>6</xdr:col>
      <xdr:colOff>200025</xdr:colOff>
      <xdr:row>35</xdr:row>
      <xdr:rowOff>9525</xdr:rowOff>
    </xdr:to>
    <xdr:sp macro="" textlink="">
      <xdr:nvSpPr>
        <xdr:cNvPr id="33" name="Rectangle 32">
          <a:extLst>
            <a:ext uri="{FF2B5EF4-FFF2-40B4-BE49-F238E27FC236}">
              <a16:creationId xmlns:a16="http://schemas.microsoft.com/office/drawing/2014/main" id="{B0CA932E-4407-4A16-B6C3-5E3A6CB24AFE}"/>
            </a:ext>
          </a:extLst>
        </xdr:cNvPr>
        <xdr:cNvSpPr/>
      </xdr:nvSpPr>
      <xdr:spPr>
        <a:xfrm>
          <a:off x="5391150" y="7448550"/>
          <a:ext cx="3219450" cy="390525"/>
        </a:xfrm>
        <a:prstGeom prst="rect">
          <a:avLst/>
        </a:prstGeom>
        <a:noFill/>
        <a:ln w="28575">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ln w="6350">
              <a:solidFill>
                <a:schemeClr val="tx1"/>
              </a:solidFill>
            </a:ln>
          </a:endParaRPr>
        </a:p>
      </xdr:txBody>
    </xdr:sp>
    <xdr:clientData/>
  </xdr:twoCellAnchor>
  <xdr:twoCellAnchor>
    <xdr:from>
      <xdr:col>5</xdr:col>
      <xdr:colOff>1638300</xdr:colOff>
      <xdr:row>33</xdr:row>
      <xdr:rowOff>561975</xdr:rowOff>
    </xdr:from>
    <xdr:to>
      <xdr:col>5</xdr:col>
      <xdr:colOff>1638300</xdr:colOff>
      <xdr:row>35</xdr:row>
      <xdr:rowOff>20955</xdr:rowOff>
    </xdr:to>
    <xdr:cxnSp macro="">
      <xdr:nvCxnSpPr>
        <xdr:cNvPr id="6" name="Straight Connector 5">
          <a:extLst>
            <a:ext uri="{FF2B5EF4-FFF2-40B4-BE49-F238E27FC236}">
              <a16:creationId xmlns:a16="http://schemas.microsoft.com/office/drawing/2014/main" id="{A87F2B5E-82C0-4A04-8B72-126602E16AA9}"/>
            </a:ext>
          </a:extLst>
        </xdr:cNvPr>
        <xdr:cNvCxnSpPr/>
      </xdr:nvCxnSpPr>
      <xdr:spPr>
        <a:xfrm>
          <a:off x="7905750" y="7439025"/>
          <a:ext cx="0" cy="411480"/>
        </a:xfrm>
        <a:prstGeom prst="line">
          <a:avLst/>
        </a:prstGeom>
        <a:ln w="28575">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1238250</xdr:colOff>
      <xdr:row>33</xdr:row>
      <xdr:rowOff>361950</xdr:rowOff>
    </xdr:from>
    <xdr:to>
      <xdr:col>2</xdr:col>
      <xdr:colOff>685800</xdr:colOff>
      <xdr:row>34</xdr:row>
      <xdr:rowOff>342900</xdr:rowOff>
    </xdr:to>
    <xdr:sp macro="" textlink="">
      <xdr:nvSpPr>
        <xdr:cNvPr id="2" name="TextBox 1">
          <a:extLst>
            <a:ext uri="{FF2B5EF4-FFF2-40B4-BE49-F238E27FC236}">
              <a16:creationId xmlns:a16="http://schemas.microsoft.com/office/drawing/2014/main" id="{E607A45D-11B7-4F6D-B05B-326B762D0874}"/>
            </a:ext>
          </a:extLst>
        </xdr:cNvPr>
        <xdr:cNvSpPr txBox="1"/>
      </xdr:nvSpPr>
      <xdr:spPr>
        <a:xfrm>
          <a:off x="1657350" y="5267325"/>
          <a:ext cx="8382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65000"/>
                  <a:lumOff val="35000"/>
                </a:schemeClr>
              </a:solidFill>
            </a:rPr>
            <a:t>of practices</a:t>
          </a:r>
        </a:p>
        <a:p>
          <a:pPr algn="ctr"/>
          <a:r>
            <a:rPr lang="en-US" sz="1000">
              <a:solidFill>
                <a:schemeClr val="tx1">
                  <a:lumMod val="65000"/>
                  <a:lumOff val="35000"/>
                </a:schemeClr>
              </a:solidFill>
            </a:rPr>
            <a:t>completed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indberggos/AppData/Local/Microsoft/Windows/Temporary%20Internet%20Files/Content.Outlook/NARAJNB9/DRAFT%20formatted%20BP_Revision%2004_2017-03-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Dropbox/Studio-Green%20Production%20Guide%20Project%20(shared)/Best%20Practices/EMA%20Green%20Seal%20Application%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shboard"/>
      <sheetName val="Best Practices"/>
      <sheetName val="EMA Green Seal"/>
    </sheetNames>
    <sheetDataSet>
      <sheetData sheetId="0"/>
      <sheetData sheetId="1"/>
      <sheetData sheetId="2">
        <row r="18">
          <cell r="A18">
            <v>1</v>
          </cell>
        </row>
      </sheetData>
      <sheetData sheetId="3">
        <row r="175">
          <cell r="E175">
            <v>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act Information"/>
      <sheetName val="EMA App"/>
    </sheetNames>
    <sheetDataSet>
      <sheetData sheetId="0">
        <row r="1">
          <cell r="A1" t="str">
            <v>Yes</v>
          </cell>
        </row>
        <row r="2">
          <cell r="A2" t="str">
            <v>No</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Q42"/>
  <sheetViews>
    <sheetView showGridLines="0" tabSelected="1" zoomScaleNormal="100" zoomScalePageLayoutView="90" workbookViewId="0">
      <selection activeCell="A2" sqref="A2"/>
    </sheetView>
  </sheetViews>
  <sheetFormatPr defaultColWidth="0" defaultRowHeight="30" customHeight="1" zeroHeight="1" x14ac:dyDescent="0.3"/>
  <cols>
    <col min="1" max="1" width="4" customWidth="1"/>
    <col min="2" max="4" width="8.6640625" customWidth="1"/>
    <col min="5" max="5" width="20.6640625" style="40" customWidth="1"/>
    <col min="6" max="9" width="9.109375" customWidth="1"/>
    <col min="10" max="10" width="21" customWidth="1"/>
    <col min="11" max="11" width="10" customWidth="1"/>
    <col min="12" max="15" width="9.109375" customWidth="1"/>
    <col min="16" max="16" width="30.5546875" customWidth="1"/>
    <col min="17" max="17" width="6.33203125" customWidth="1"/>
    <col min="18" max="16384" width="9.109375" hidden="1"/>
  </cols>
  <sheetData>
    <row r="1" spans="2:17" ht="10.5" customHeight="1" x14ac:dyDescent="0.3">
      <c r="B1" s="34"/>
      <c r="C1" s="34"/>
      <c r="D1" s="34"/>
      <c r="E1" s="38"/>
      <c r="F1" s="34"/>
      <c r="G1" s="34"/>
      <c r="H1" s="34"/>
      <c r="I1" s="34"/>
      <c r="J1" s="34"/>
      <c r="K1" s="34"/>
      <c r="L1" s="34"/>
      <c r="M1" s="34"/>
      <c r="N1" s="34"/>
    </row>
    <row r="2" spans="2:17" ht="151.19999999999999" customHeight="1" x14ac:dyDescent="0.3">
      <c r="B2" s="360" t="s">
        <v>194</v>
      </c>
      <c r="C2" s="360"/>
      <c r="D2" s="360"/>
      <c r="E2" s="360"/>
      <c r="F2" s="360"/>
      <c r="G2" s="360"/>
      <c r="H2" s="360"/>
      <c r="I2" s="360"/>
      <c r="J2" s="360"/>
      <c r="K2" s="360"/>
      <c r="L2" s="360"/>
      <c r="M2" s="360"/>
      <c r="N2" s="360"/>
      <c r="O2" s="360"/>
      <c r="P2" s="360"/>
    </row>
    <row r="3" spans="2:17" ht="34.200000000000003" x14ac:dyDescent="0.8">
      <c r="B3" s="98" t="s">
        <v>70</v>
      </c>
      <c r="C3" s="34"/>
      <c r="D3" s="34"/>
      <c r="E3" s="38"/>
      <c r="F3" s="34"/>
      <c r="G3" s="34"/>
      <c r="H3" s="34"/>
      <c r="I3" s="34"/>
      <c r="J3" s="34"/>
      <c r="K3" s="34"/>
      <c r="L3" s="34"/>
      <c r="M3" s="34"/>
      <c r="N3" s="34"/>
    </row>
    <row r="4" spans="2:17" ht="107.25" customHeight="1" x14ac:dyDescent="0.3">
      <c r="B4" s="34"/>
      <c r="C4" s="34"/>
      <c r="D4" s="34"/>
      <c r="E4" s="38"/>
      <c r="F4" s="34"/>
      <c r="G4" s="34"/>
      <c r="H4" s="34"/>
      <c r="I4" s="34"/>
      <c r="J4" s="34"/>
      <c r="K4" s="34"/>
      <c r="L4" s="34"/>
      <c r="M4" s="34"/>
      <c r="N4" s="34"/>
      <c r="Q4" s="40"/>
    </row>
    <row r="5" spans="2:17" ht="99" customHeight="1" x14ac:dyDescent="0.3">
      <c r="B5" s="34"/>
      <c r="C5" s="34"/>
      <c r="D5" s="34"/>
      <c r="E5" s="38"/>
      <c r="L5" s="34"/>
      <c r="M5" s="34"/>
      <c r="N5" s="34"/>
    </row>
    <row r="6" spans="2:17" ht="14.4" customHeight="1" x14ac:dyDescent="0.3">
      <c r="E6" s="39"/>
      <c r="L6" s="1"/>
      <c r="M6" s="1"/>
      <c r="N6" s="1"/>
    </row>
    <row r="7" spans="2:17" ht="14.4" customHeight="1" x14ac:dyDescent="0.3">
      <c r="E7" s="39"/>
      <c r="L7" s="1"/>
      <c r="M7" s="1"/>
      <c r="N7" s="1"/>
    </row>
    <row r="8" spans="2:17" ht="14.4" customHeight="1" x14ac:dyDescent="0.3">
      <c r="E8" s="39"/>
      <c r="G8" s="238"/>
      <c r="L8" s="1"/>
      <c r="M8" s="1"/>
      <c r="N8" s="1"/>
    </row>
    <row r="9" spans="2:17" ht="14.4" customHeight="1" x14ac:dyDescent="0.3">
      <c r="E9" s="39"/>
      <c r="L9" s="1"/>
      <c r="M9" s="1"/>
      <c r="N9" s="1"/>
    </row>
    <row r="10" spans="2:17" ht="14.4" x14ac:dyDescent="0.3">
      <c r="E10" s="39"/>
      <c r="F10" s="2"/>
      <c r="G10" s="2"/>
      <c r="H10" s="2"/>
      <c r="I10" s="2"/>
      <c r="J10" s="2"/>
      <c r="K10" s="2"/>
      <c r="L10" s="1"/>
      <c r="M10" s="1"/>
      <c r="N10" s="1"/>
    </row>
    <row r="11" spans="2:17" ht="14.4" x14ac:dyDescent="0.3">
      <c r="E11" s="39"/>
      <c r="F11" s="2"/>
      <c r="G11" s="2"/>
      <c r="H11" s="2"/>
      <c r="I11" s="2"/>
      <c r="J11" s="2"/>
      <c r="K11" s="2"/>
      <c r="L11" s="1"/>
      <c r="M11" s="1"/>
      <c r="N11" s="1"/>
    </row>
    <row r="12" spans="2:17" ht="14.4" x14ac:dyDescent="0.3">
      <c r="E12" s="39"/>
      <c r="F12" s="2"/>
      <c r="G12" s="2"/>
      <c r="H12" s="2"/>
      <c r="I12" s="2"/>
      <c r="J12" s="2"/>
      <c r="K12" s="2"/>
      <c r="L12" s="1"/>
      <c r="M12" s="1"/>
      <c r="N12" s="1"/>
    </row>
    <row r="13" spans="2:17" ht="14.4" x14ac:dyDescent="0.3">
      <c r="E13" s="39"/>
      <c r="F13" s="2"/>
      <c r="G13" s="2"/>
      <c r="H13" s="2"/>
      <c r="I13" s="2"/>
      <c r="J13" s="2"/>
      <c r="K13" s="2"/>
      <c r="L13" s="1"/>
      <c r="M13" s="1"/>
      <c r="N13" s="1"/>
    </row>
    <row r="14" spans="2:17" ht="14.4" x14ac:dyDescent="0.3">
      <c r="E14" s="39"/>
      <c r="F14" s="2"/>
      <c r="G14" s="2"/>
      <c r="H14" s="2"/>
      <c r="I14" s="2"/>
      <c r="J14" s="2"/>
      <c r="K14" s="2"/>
      <c r="L14" s="1"/>
      <c r="M14" s="1"/>
      <c r="N14" s="1"/>
    </row>
    <row r="15" spans="2:17" ht="14.4" x14ac:dyDescent="0.3">
      <c r="E15" s="39"/>
      <c r="F15" s="2"/>
      <c r="G15" s="2"/>
      <c r="H15" s="2"/>
      <c r="I15" s="2"/>
      <c r="J15" s="2"/>
      <c r="K15" s="2"/>
      <c r="L15" s="1"/>
      <c r="M15" s="1"/>
      <c r="N15" s="1"/>
    </row>
    <row r="16" spans="2:17" ht="14.4" x14ac:dyDescent="0.3">
      <c r="E16" s="39"/>
      <c r="F16" s="2"/>
      <c r="G16" s="2"/>
      <c r="H16" s="2"/>
      <c r="I16" s="2"/>
      <c r="J16" s="2"/>
      <c r="K16" s="2"/>
      <c r="L16" s="1"/>
      <c r="M16" s="1"/>
      <c r="N16" s="1"/>
    </row>
    <row r="17" spans="5:14" ht="29.25" customHeight="1" x14ac:dyDescent="0.3">
      <c r="E17" s="39"/>
      <c r="F17" s="2"/>
      <c r="G17" s="2"/>
      <c r="H17" s="2"/>
      <c r="I17" s="2"/>
      <c r="J17" s="2"/>
      <c r="K17" s="2"/>
      <c r="L17" s="1"/>
      <c r="M17" s="1"/>
      <c r="N17" s="1"/>
    </row>
    <row r="18" spans="5:14" ht="14.4" x14ac:dyDescent="0.3">
      <c r="E18" s="39"/>
      <c r="F18" s="2"/>
      <c r="G18" s="2"/>
      <c r="H18" s="2"/>
      <c r="I18" s="2"/>
      <c r="J18" s="2"/>
      <c r="K18" s="2"/>
      <c r="L18" s="1"/>
      <c r="M18" s="1"/>
      <c r="N18" s="1"/>
    </row>
    <row r="19" spans="5:14" ht="14.4" x14ac:dyDescent="0.3">
      <c r="E19" s="39"/>
      <c r="F19" s="2"/>
      <c r="G19" s="2"/>
      <c r="H19" s="2"/>
      <c r="I19" s="2"/>
      <c r="J19" s="2"/>
      <c r="K19" s="2"/>
      <c r="L19" s="1"/>
      <c r="M19" s="1"/>
      <c r="N19" s="1"/>
    </row>
    <row r="20" spans="5:14" ht="14.4" x14ac:dyDescent="0.3">
      <c r="E20" s="39"/>
      <c r="F20" s="1"/>
      <c r="G20" s="1"/>
      <c r="H20" s="1"/>
      <c r="I20" s="1"/>
      <c r="J20" s="1"/>
      <c r="K20" s="1"/>
      <c r="L20" s="1"/>
      <c r="M20" s="1"/>
      <c r="N20" s="1"/>
    </row>
    <row r="21" spans="5:14" ht="14.4" x14ac:dyDescent="0.3">
      <c r="E21" s="39"/>
      <c r="F21" s="1"/>
      <c r="G21" s="1"/>
      <c r="H21" s="1"/>
      <c r="I21" s="1"/>
      <c r="J21" s="1"/>
      <c r="K21" s="1"/>
      <c r="L21" s="1"/>
      <c r="M21" s="1"/>
      <c r="N21" s="1"/>
    </row>
    <row r="22" spans="5:14" ht="14.4" x14ac:dyDescent="0.3"/>
    <row r="23" spans="5:14" ht="14.4" x14ac:dyDescent="0.3"/>
    <row r="24" spans="5:14" ht="14.4" x14ac:dyDescent="0.3">
      <c r="E24"/>
    </row>
    <row r="25" spans="5:14" ht="14.4" x14ac:dyDescent="0.3">
      <c r="E25"/>
    </row>
    <row r="26" spans="5:14" ht="14.4" x14ac:dyDescent="0.3">
      <c r="E26"/>
    </row>
    <row r="27" spans="5:14" ht="30" customHeight="1" x14ac:dyDescent="0.3">
      <c r="E27"/>
    </row>
    <row r="28" spans="5:14" ht="30" customHeight="1" x14ac:dyDescent="0.3">
      <c r="E28"/>
    </row>
    <row r="29" spans="5:14" ht="30" customHeight="1" x14ac:dyDescent="0.3">
      <c r="E29"/>
    </row>
    <row r="30" spans="5:14" ht="30" customHeight="1" x14ac:dyDescent="0.3"/>
    <row r="31" spans="5:14" ht="30" customHeight="1" x14ac:dyDescent="0.3"/>
    <row r="32" spans="5:14"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224.25" customHeight="1" x14ac:dyDescent="0.3"/>
    <row r="40" ht="30" hidden="1" customHeight="1" x14ac:dyDescent="0.3"/>
    <row r="41" ht="30" hidden="1" customHeight="1" x14ac:dyDescent="0.3"/>
    <row r="42" ht="30" hidden="1" customHeight="1" x14ac:dyDescent="0.3"/>
  </sheetData>
  <sheetProtection algorithmName="SHA-512" hashValue="3xuZItCTYKsBZ0hnbF9sfz323+fXaMmVxZvUOs8gCaA4N7g1q0bP3hH7hg2mHoAcT3HtdB/vl6ouX/LnrdLirw==" saltValue="00k5ofj90gLz86knUCTsVw==" spinCount="100000" sheet="1" objects="1"/>
  <mergeCells count="1">
    <mergeCell ref="B2:P2"/>
  </mergeCells>
  <pageMargins left="0.7" right="0.7" top="0.75" bottom="0.75" header="0.3" footer="0.3"/>
  <pageSetup scale="47" fitToHeight="0" orientation="portrait" r:id="rId1"/>
  <headerFooter>
    <oddFooter>&amp;R&amp;"-,Italic"&amp;K01+049v1: April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pageSetUpPr autoPageBreaks="0" fitToPage="1"/>
  </sheetPr>
  <dimension ref="A1:XFD1002"/>
  <sheetViews>
    <sheetView zoomScale="60" zoomScaleNormal="60" zoomScalePageLayoutView="30" workbookViewId="0">
      <pane ySplit="1" topLeftCell="A2" activePane="bottomLeft" state="frozen"/>
      <selection pane="bottomLeft"/>
    </sheetView>
  </sheetViews>
  <sheetFormatPr defaultColWidth="0" defaultRowHeight="0" customHeight="1" zeroHeight="1" x14ac:dyDescent="0.25"/>
  <cols>
    <col min="1" max="1" width="4.6640625" style="110" customWidth="1"/>
    <col min="2" max="2" width="77.44140625" style="47" customWidth="1"/>
    <col min="3" max="3" width="14.109375" style="122" customWidth="1"/>
    <col min="4" max="4" width="16" style="152" customWidth="1"/>
    <col min="5" max="5" width="15.109375" style="152" customWidth="1"/>
    <col min="6" max="6" width="16.33203125" style="152" customWidth="1"/>
    <col min="7" max="7" width="14.109375" style="122" customWidth="1"/>
    <col min="8" max="8" width="31.6640625" style="123" customWidth="1"/>
    <col min="9" max="9" width="33.109375" style="123" customWidth="1"/>
    <col min="10" max="10" width="6.6640625" style="36" customWidth="1"/>
    <col min="11" max="18" width="14.44140625" style="4" hidden="1"/>
    <col min="19" max="20" width="14.44140625" style="3" hidden="1"/>
    <col min="21" max="16383" width="9.109375" style="3" hidden="1"/>
    <col min="16384" max="16384" width="1.33203125" style="36" hidden="1"/>
  </cols>
  <sheetData>
    <row r="1" spans="1:18 16384:16384" s="141" customFormat="1" ht="69" customHeight="1" x14ac:dyDescent="0.3">
      <c r="A1" s="135"/>
      <c r="B1" s="136" t="s">
        <v>73</v>
      </c>
      <c r="C1" s="137" t="s">
        <v>43</v>
      </c>
      <c r="D1" s="239" t="s">
        <v>72</v>
      </c>
      <c r="E1" s="239" t="s">
        <v>88</v>
      </c>
      <c r="F1" s="240" t="s">
        <v>71</v>
      </c>
      <c r="G1" s="240" t="s">
        <v>23</v>
      </c>
      <c r="H1" s="381" t="s">
        <v>165</v>
      </c>
      <c r="I1" s="382"/>
      <c r="J1" s="265"/>
      <c r="K1" s="140"/>
      <c r="L1" s="140"/>
      <c r="M1" s="140"/>
      <c r="N1" s="140"/>
      <c r="O1" s="140"/>
      <c r="P1" s="140"/>
      <c r="Q1" s="140"/>
      <c r="R1" s="140"/>
      <c r="XFD1" s="296"/>
    </row>
    <row r="2" spans="1:18 16384:16384" s="359" customFormat="1" ht="130.19999999999999" customHeight="1" x14ac:dyDescent="0.3">
      <c r="A2" s="360" t="s">
        <v>194</v>
      </c>
      <c r="B2" s="360"/>
      <c r="C2" s="360"/>
      <c r="D2" s="360"/>
      <c r="E2" s="360"/>
      <c r="F2" s="360"/>
      <c r="G2" s="360"/>
      <c r="H2" s="360"/>
      <c r="I2" s="360"/>
      <c r="J2" s="360"/>
      <c r="K2" s="360"/>
      <c r="L2" s="360"/>
      <c r="M2" s="360"/>
      <c r="N2" s="360"/>
      <c r="O2" s="360"/>
      <c r="P2" s="358"/>
      <c r="Q2" s="358"/>
      <c r="R2" s="358"/>
    </row>
    <row r="3" spans="1:18 16384:16384" s="134" customFormat="1" ht="30.6" customHeight="1" x14ac:dyDescent="0.4">
      <c r="A3" s="129"/>
      <c r="B3" s="130"/>
      <c r="C3" s="131"/>
      <c r="D3" s="143"/>
      <c r="E3" s="143"/>
      <c r="F3" s="143"/>
      <c r="G3" s="131"/>
      <c r="H3" s="132"/>
      <c r="I3" s="132"/>
      <c r="J3" s="133"/>
      <c r="K3" s="133"/>
      <c r="L3" s="133"/>
      <c r="M3" s="133"/>
      <c r="N3" s="133"/>
      <c r="O3" s="133"/>
      <c r="P3" s="133"/>
      <c r="Q3" s="133"/>
      <c r="R3" s="133" t="s">
        <v>0</v>
      </c>
    </row>
    <row r="4" spans="1:18 16384:16384" ht="63" customHeight="1" x14ac:dyDescent="0.3">
      <c r="A4" s="54"/>
      <c r="B4" s="97" t="s">
        <v>69</v>
      </c>
      <c r="C4" s="45"/>
      <c r="D4" s="144"/>
      <c r="E4" s="144"/>
      <c r="F4" s="144"/>
      <c r="G4" s="45"/>
      <c r="H4" s="45"/>
      <c r="I4" s="45"/>
      <c r="J4" s="70"/>
      <c r="K4" s="6"/>
      <c r="L4" s="6"/>
      <c r="M4" s="6"/>
      <c r="N4" s="6"/>
      <c r="O4" s="181" t="s">
        <v>44</v>
      </c>
      <c r="P4" s="181"/>
      <c r="Q4" s="6"/>
      <c r="R4" s="142" t="s">
        <v>1</v>
      </c>
    </row>
    <row r="5" spans="1:18 16384:16384" ht="24" customHeight="1" x14ac:dyDescent="0.3">
      <c r="A5" s="57"/>
      <c r="B5" s="92" t="s">
        <v>67</v>
      </c>
      <c r="C5" s="87"/>
      <c r="D5" s="88"/>
      <c r="E5" s="88"/>
      <c r="F5" s="88"/>
      <c r="G5" s="84"/>
      <c r="H5" s="46"/>
      <c r="I5" s="46"/>
      <c r="J5" s="70"/>
      <c r="K5" s="6"/>
      <c r="L5" s="6"/>
      <c r="M5" s="6"/>
      <c r="N5" s="6"/>
      <c r="O5" s="181" t="s">
        <v>56</v>
      </c>
      <c r="P5" s="181"/>
      <c r="Q5" s="6"/>
      <c r="R5" s="4" t="s">
        <v>102</v>
      </c>
    </row>
    <row r="6" spans="1:18 16384:16384" ht="24" customHeight="1" x14ac:dyDescent="0.3">
      <c r="A6" s="57"/>
      <c r="B6" s="90" t="s">
        <v>92</v>
      </c>
      <c r="C6" s="87"/>
      <c r="D6" s="88"/>
      <c r="E6" s="88"/>
      <c r="F6" s="88"/>
      <c r="G6" s="84"/>
      <c r="H6" s="46"/>
      <c r="I6" s="46"/>
      <c r="J6" s="70"/>
      <c r="K6" s="6"/>
      <c r="L6" s="6"/>
      <c r="M6" s="6"/>
      <c r="N6" s="6"/>
      <c r="O6" s="183" t="s">
        <v>57</v>
      </c>
      <c r="P6" s="181"/>
      <c r="Q6" s="6"/>
      <c r="R6" s="6" t="s">
        <v>44</v>
      </c>
    </row>
    <row r="7" spans="1:18 16384:16384" s="79" customFormat="1" ht="26.25" customHeight="1" x14ac:dyDescent="0.25">
      <c r="A7" s="76"/>
      <c r="B7" s="90" t="s">
        <v>133</v>
      </c>
      <c r="C7" s="88"/>
      <c r="D7" s="88"/>
      <c r="E7" s="88"/>
      <c r="F7" s="88"/>
      <c r="G7" s="84"/>
      <c r="H7" s="46"/>
      <c r="I7" s="46"/>
      <c r="J7" s="77"/>
      <c r="K7" s="78"/>
      <c r="L7" s="78"/>
      <c r="M7" s="78"/>
      <c r="N7" s="78"/>
      <c r="P7" s="183" t="s">
        <v>44</v>
      </c>
      <c r="Q7" s="78"/>
      <c r="R7" s="78"/>
      <c r="XFD7" s="277"/>
    </row>
    <row r="8" spans="1:18 16384:16384" s="79" customFormat="1" ht="26.25" customHeight="1" x14ac:dyDescent="0.25">
      <c r="A8" s="80"/>
      <c r="B8" s="90" t="s">
        <v>97</v>
      </c>
      <c r="C8" s="89"/>
      <c r="D8" s="89"/>
      <c r="E8" s="89"/>
      <c r="F8" s="89"/>
      <c r="G8" s="85"/>
      <c r="H8" s="81"/>
      <c r="I8" s="81"/>
      <c r="J8" s="77"/>
      <c r="K8" s="78"/>
      <c r="L8" s="78"/>
      <c r="M8" s="78"/>
      <c r="N8" s="78"/>
      <c r="O8" s="183"/>
      <c r="P8" s="183" t="s">
        <v>61</v>
      </c>
      <c r="Q8" s="78"/>
      <c r="R8" s="78"/>
      <c r="XFD8" s="277"/>
    </row>
    <row r="9" spans="1:18 16384:16384" s="79" customFormat="1" ht="26.25" customHeight="1" x14ac:dyDescent="0.25">
      <c r="A9" s="80"/>
      <c r="B9" s="90" t="s">
        <v>93</v>
      </c>
      <c r="C9" s="89"/>
      <c r="D9" s="89"/>
      <c r="E9" s="89"/>
      <c r="F9" s="89"/>
      <c r="G9" s="85"/>
      <c r="H9" s="81"/>
      <c r="I9" s="81"/>
      <c r="J9" s="77"/>
      <c r="K9" s="78"/>
      <c r="L9" s="78"/>
      <c r="M9" s="78"/>
      <c r="N9" s="78"/>
      <c r="O9" s="183"/>
      <c r="P9" s="183" t="s">
        <v>62</v>
      </c>
      <c r="Q9" s="78"/>
      <c r="R9" s="78"/>
      <c r="XFD9" s="277"/>
    </row>
    <row r="10" spans="1:18 16384:16384" s="79" customFormat="1" ht="26.25" customHeight="1" x14ac:dyDescent="0.3">
      <c r="A10" s="82"/>
      <c r="B10" s="90" t="s">
        <v>98</v>
      </c>
      <c r="C10" s="89"/>
      <c r="D10" s="89"/>
      <c r="E10" s="89"/>
      <c r="F10" s="89"/>
      <c r="G10" s="85"/>
      <c r="H10" s="81"/>
      <c r="I10" s="81"/>
      <c r="J10" s="77"/>
      <c r="K10" s="78"/>
      <c r="L10" s="78"/>
      <c r="M10" s="78"/>
      <c r="N10" s="78"/>
      <c r="O10" s="181"/>
      <c r="P10" s="181" t="s">
        <v>63</v>
      </c>
      <c r="Q10" s="78"/>
      <c r="R10" s="78"/>
      <c r="XFD10" s="277"/>
    </row>
    <row r="11" spans="1:18 16384:16384" s="79" customFormat="1" ht="26.25" customHeight="1" x14ac:dyDescent="0.3">
      <c r="A11" s="82"/>
      <c r="B11" s="90" t="s">
        <v>163</v>
      </c>
      <c r="C11" s="89"/>
      <c r="D11" s="89"/>
      <c r="E11" s="89"/>
      <c r="F11" s="89"/>
      <c r="G11" s="85"/>
      <c r="H11" s="81"/>
      <c r="I11" s="81"/>
      <c r="J11" s="77"/>
      <c r="K11" s="78"/>
      <c r="L11" s="78"/>
      <c r="M11" s="78"/>
      <c r="N11" s="78"/>
      <c r="O11" s="181"/>
      <c r="P11" s="181"/>
      <c r="Q11" s="78"/>
      <c r="R11" s="78"/>
      <c r="XFD11" s="277"/>
    </row>
    <row r="12" spans="1:18 16384:16384" s="79" customFormat="1" ht="26.25" customHeight="1" x14ac:dyDescent="0.3">
      <c r="A12" s="82"/>
      <c r="B12" s="90" t="s">
        <v>161</v>
      </c>
      <c r="C12" s="89"/>
      <c r="D12" s="89"/>
      <c r="E12" s="89"/>
      <c r="F12" s="94"/>
      <c r="G12" s="85"/>
      <c r="H12" s="81"/>
      <c r="I12" s="81"/>
      <c r="J12" s="77"/>
      <c r="K12" s="78"/>
      <c r="L12" s="78"/>
      <c r="M12" s="78"/>
      <c r="N12" s="78"/>
      <c r="O12" s="181"/>
      <c r="P12" s="181" t="s">
        <v>64</v>
      </c>
      <c r="Q12" s="78"/>
      <c r="R12" s="78"/>
      <c r="XFD12" s="277"/>
    </row>
    <row r="13" spans="1:18 16384:16384" s="79" customFormat="1" ht="36" customHeight="1" x14ac:dyDescent="0.3">
      <c r="A13" s="83"/>
      <c r="B13" s="93" t="s">
        <v>162</v>
      </c>
      <c r="C13" s="91"/>
      <c r="D13" s="91"/>
      <c r="E13" s="91"/>
      <c r="F13" s="91"/>
      <c r="G13" s="86"/>
      <c r="H13" s="41"/>
      <c r="I13" s="41"/>
      <c r="J13" s="77"/>
      <c r="K13" s="78"/>
      <c r="L13" s="78"/>
      <c r="M13" s="78"/>
      <c r="N13" s="78"/>
      <c r="O13" s="78"/>
      <c r="P13" s="78" t="s">
        <v>91</v>
      </c>
      <c r="Q13" s="78"/>
      <c r="R13" s="78"/>
      <c r="XFD13" s="277"/>
    </row>
    <row r="14" spans="1:18 16384:16384" ht="25.5" customHeight="1" thickBot="1" x14ac:dyDescent="0.35">
      <c r="A14" s="32"/>
      <c r="B14" s="41"/>
      <c r="C14" s="41"/>
      <c r="D14" s="145"/>
      <c r="E14" s="145"/>
      <c r="F14" s="145"/>
      <c r="G14" s="41"/>
      <c r="H14" s="41"/>
      <c r="I14" s="41"/>
      <c r="J14" s="70"/>
      <c r="K14" s="6"/>
      <c r="L14" s="6"/>
      <c r="M14" s="6"/>
      <c r="N14" s="6"/>
      <c r="O14" s="6"/>
      <c r="P14" s="6"/>
      <c r="Q14" s="6"/>
      <c r="R14" s="6"/>
    </row>
    <row r="15" spans="1:18 16384:16384" s="31" customFormat="1" ht="28.5" customHeight="1" thickBot="1" x14ac:dyDescent="0.35">
      <c r="A15" s="32"/>
      <c r="B15" s="33" t="s">
        <v>4</v>
      </c>
      <c r="C15" s="428"/>
      <c r="D15" s="429"/>
      <c r="E15" s="430"/>
      <c r="F15" s="33" t="s">
        <v>53</v>
      </c>
      <c r="G15" s="402"/>
      <c r="H15" s="403"/>
      <c r="I15" s="231"/>
      <c r="J15" s="71"/>
      <c r="K15" s="30"/>
      <c r="L15" s="30"/>
      <c r="M15" s="30"/>
      <c r="N15" s="30"/>
      <c r="O15" s="30"/>
      <c r="P15" s="30"/>
      <c r="Q15" s="30"/>
      <c r="R15" s="30"/>
      <c r="XFD15" s="110"/>
    </row>
    <row r="16" spans="1:18 16384:16384" s="31" customFormat="1" ht="28.5" customHeight="1" thickBot="1" x14ac:dyDescent="0.35">
      <c r="A16" s="32"/>
      <c r="B16" s="33" t="s">
        <v>5</v>
      </c>
      <c r="C16" s="428"/>
      <c r="D16" s="429"/>
      <c r="E16" s="430"/>
      <c r="F16" s="33" t="s">
        <v>2</v>
      </c>
      <c r="G16" s="404"/>
      <c r="H16" s="405"/>
      <c r="I16" s="231"/>
      <c r="J16" s="71"/>
      <c r="L16" s="30"/>
      <c r="M16" s="30"/>
      <c r="N16" s="30"/>
      <c r="O16" s="30"/>
      <c r="P16" s="30"/>
      <c r="Q16" s="30"/>
      <c r="R16" s="30"/>
      <c r="XFD16" s="110"/>
    </row>
    <row r="17" spans="1:18 16384:16384" s="31" customFormat="1" ht="28.5" customHeight="1" thickBot="1" x14ac:dyDescent="0.35">
      <c r="A17" s="32"/>
      <c r="B17" s="232" t="s">
        <v>89</v>
      </c>
      <c r="C17" s="428"/>
      <c r="D17" s="429"/>
      <c r="E17" s="430"/>
      <c r="F17" s="33" t="s">
        <v>3</v>
      </c>
      <c r="G17" s="404"/>
      <c r="H17" s="405"/>
      <c r="I17" s="231"/>
      <c r="J17" s="71"/>
      <c r="M17" s="30"/>
      <c r="N17" s="30"/>
      <c r="O17" s="30"/>
      <c r="P17" s="30"/>
      <c r="Q17" s="30"/>
      <c r="R17" s="30"/>
      <c r="XFD17" s="110"/>
    </row>
    <row r="18" spans="1:18 16384:16384" ht="28.5" customHeight="1" thickBot="1" x14ac:dyDescent="0.35">
      <c r="A18" s="32"/>
      <c r="B18" s="33" t="s">
        <v>55</v>
      </c>
      <c r="C18" s="440" t="s">
        <v>44</v>
      </c>
      <c r="D18" s="441"/>
      <c r="E18" s="442"/>
      <c r="F18" s="33" t="s">
        <v>60</v>
      </c>
      <c r="G18" s="406"/>
      <c r="H18" s="407"/>
      <c r="I18" s="231"/>
      <c r="J18" s="70"/>
      <c r="K18" s="6"/>
      <c r="L18" s="6"/>
      <c r="M18" s="6"/>
      <c r="N18" s="6"/>
      <c r="O18" s="6"/>
      <c r="P18" s="6"/>
      <c r="Q18" s="6"/>
      <c r="R18" s="6"/>
    </row>
    <row r="19" spans="1:18 16384:16384" ht="33" customHeight="1" thickBot="1" x14ac:dyDescent="0.35">
      <c r="A19" s="32"/>
      <c r="B19" s="241" t="s">
        <v>90</v>
      </c>
      <c r="C19" s="440" t="s">
        <v>44</v>
      </c>
      <c r="D19" s="441"/>
      <c r="E19" s="442"/>
      <c r="F19" s="33" t="s">
        <v>94</v>
      </c>
      <c r="G19" s="408"/>
      <c r="H19" s="409"/>
      <c r="I19" s="231"/>
      <c r="J19" s="70"/>
      <c r="K19" s="261"/>
      <c r="L19" s="261"/>
      <c r="M19" s="6"/>
      <c r="N19" s="6"/>
      <c r="O19" s="6"/>
      <c r="P19" s="6"/>
      <c r="Q19" s="6"/>
      <c r="R19" s="6"/>
    </row>
    <row r="20" spans="1:18 16384:16384" ht="30" customHeight="1" x14ac:dyDescent="0.3">
      <c r="A20" s="32"/>
      <c r="C20" s="48"/>
      <c r="D20" s="146"/>
      <c r="E20" s="146"/>
      <c r="F20" s="146"/>
      <c r="G20" s="48"/>
      <c r="H20" s="393" t="s">
        <v>100</v>
      </c>
      <c r="I20" s="393"/>
      <c r="J20" s="70"/>
      <c r="K20" s="262"/>
      <c r="L20" s="262"/>
      <c r="M20" s="6"/>
      <c r="N20" s="6"/>
      <c r="O20" s="6"/>
      <c r="P20" s="6"/>
      <c r="Q20" s="6"/>
      <c r="R20" s="6"/>
    </row>
    <row r="21" spans="1:18 16384:16384" s="25" customFormat="1" ht="30" customHeight="1" x14ac:dyDescent="0.4">
      <c r="A21" s="411" t="s">
        <v>49</v>
      </c>
      <c r="B21" s="411"/>
      <c r="C21" s="411"/>
      <c r="D21" s="411"/>
      <c r="E21" s="411"/>
      <c r="F21" s="411"/>
      <c r="G21" s="411"/>
      <c r="H21" s="411"/>
      <c r="I21" s="411"/>
      <c r="J21" s="411"/>
      <c r="K21" s="24"/>
      <c r="L21" s="24"/>
      <c r="M21" s="24"/>
      <c r="N21" s="24"/>
      <c r="O21" s="24"/>
      <c r="P21" s="24"/>
      <c r="Q21" s="24"/>
      <c r="R21" s="24"/>
      <c r="XFD21" s="278"/>
    </row>
    <row r="22" spans="1:18 16384:16384" s="25" customFormat="1" ht="30" customHeight="1" x14ac:dyDescent="0.4">
      <c r="A22" s="297"/>
      <c r="B22" s="297"/>
      <c r="C22" s="297"/>
      <c r="D22" s="297"/>
      <c r="E22" s="361" t="s">
        <v>135</v>
      </c>
      <c r="F22" s="361"/>
      <c r="G22" s="361"/>
      <c r="H22" s="362"/>
      <c r="I22" s="362"/>
      <c r="J22" s="362"/>
      <c r="K22" s="24"/>
      <c r="L22" s="24"/>
      <c r="M22" s="24"/>
      <c r="N22" s="24"/>
      <c r="O22" s="24"/>
      <c r="P22" s="24"/>
      <c r="Q22" s="24"/>
      <c r="R22" s="24"/>
      <c r="XFD22" s="278"/>
    </row>
    <row r="23" spans="1:18 16384:16384" s="139" customFormat="1" ht="68.25" customHeight="1" x14ac:dyDescent="0.3">
      <c r="A23" s="255"/>
      <c r="B23" s="256" t="s">
        <v>73</v>
      </c>
      <c r="C23" s="257" t="s">
        <v>43</v>
      </c>
      <c r="D23" s="258" t="s">
        <v>72</v>
      </c>
      <c r="E23" s="258" t="s">
        <v>88</v>
      </c>
      <c r="F23" s="259" t="s">
        <v>71</v>
      </c>
      <c r="G23" s="259" t="s">
        <v>23</v>
      </c>
      <c r="H23" s="449" t="s">
        <v>103</v>
      </c>
      <c r="I23" s="450"/>
      <c r="J23" s="266"/>
      <c r="K23" s="138"/>
      <c r="L23" s="138"/>
      <c r="M23" s="138"/>
      <c r="N23" s="138"/>
      <c r="O23" s="138"/>
      <c r="P23" s="138"/>
      <c r="Q23" s="138"/>
      <c r="R23" s="138"/>
      <c r="XFD23" s="279"/>
    </row>
    <row r="24" spans="1:18 16384:16384" s="318" customFormat="1" ht="63.75" customHeight="1" x14ac:dyDescent="0.4">
      <c r="A24" s="324"/>
      <c r="B24" s="49" t="s">
        <v>104</v>
      </c>
      <c r="C24" s="99">
        <v>2</v>
      </c>
      <c r="D24" s="304" t="s">
        <v>44</v>
      </c>
      <c r="E24" s="310">
        <f t="shared" ref="E24:E37" si="0">IF(D24="Yes",C24,0)</f>
        <v>0</v>
      </c>
      <c r="F24" s="305" t="s">
        <v>44</v>
      </c>
      <c r="G24" s="308">
        <f t="shared" ref="G24:G37" si="1">IF(F24="Yes",C24,0)</f>
        <v>0</v>
      </c>
      <c r="H24" s="389"/>
      <c r="I24" s="389"/>
      <c r="J24" s="260" t="s">
        <v>99</v>
      </c>
      <c r="K24" s="315"/>
      <c r="L24" s="315"/>
      <c r="M24" s="316">
        <f t="shared" ref="M24:M37" si="2">IF(F24="NO",C24,0)</f>
        <v>0</v>
      </c>
      <c r="N24" s="316">
        <f t="shared" ref="N24:N37" si="3">IF(F24="Choose one",C24,0)</f>
        <v>2</v>
      </c>
      <c r="O24" s="315"/>
      <c r="P24" s="315"/>
      <c r="Q24" s="315"/>
      <c r="R24" s="315"/>
      <c r="XFD24" s="317"/>
    </row>
    <row r="25" spans="1:18 16384:16384" s="314" customFormat="1" ht="50.1" customHeight="1" x14ac:dyDescent="0.4">
      <c r="A25" s="37"/>
      <c r="B25" s="50" t="s">
        <v>136</v>
      </c>
      <c r="C25" s="100">
        <v>5</v>
      </c>
      <c r="D25" s="304" t="s">
        <v>44</v>
      </c>
      <c r="E25" s="310">
        <f t="shared" si="0"/>
        <v>0</v>
      </c>
      <c r="F25" s="305" t="s">
        <v>44</v>
      </c>
      <c r="G25" s="308">
        <f t="shared" si="1"/>
        <v>0</v>
      </c>
      <c r="H25" s="390"/>
      <c r="I25" s="391"/>
      <c r="J25" s="271" t="s">
        <v>99</v>
      </c>
      <c r="K25" s="311"/>
      <c r="L25" s="311"/>
      <c r="M25" s="312">
        <f t="shared" si="2"/>
        <v>0</v>
      </c>
      <c r="N25" s="312">
        <f t="shared" si="3"/>
        <v>5</v>
      </c>
      <c r="O25" s="311"/>
      <c r="P25" s="311"/>
      <c r="Q25" s="311"/>
      <c r="R25" s="311"/>
      <c r="XFD25" s="313"/>
    </row>
    <row r="26" spans="1:18 16384:16384" s="314" customFormat="1" ht="49.5" customHeight="1" x14ac:dyDescent="0.4">
      <c r="A26" s="59"/>
      <c r="B26" s="354" t="s">
        <v>189</v>
      </c>
      <c r="C26" s="99">
        <v>3</v>
      </c>
      <c r="D26" s="304" t="s">
        <v>44</v>
      </c>
      <c r="E26" s="310">
        <f t="shared" si="0"/>
        <v>0</v>
      </c>
      <c r="F26" s="305" t="s">
        <v>44</v>
      </c>
      <c r="G26" s="308">
        <f t="shared" si="1"/>
        <v>0</v>
      </c>
      <c r="H26" s="392"/>
      <c r="I26" s="392"/>
      <c r="J26" s="263" t="s">
        <v>101</v>
      </c>
      <c r="K26" s="311"/>
      <c r="L26" s="311"/>
      <c r="M26" s="312">
        <f t="shared" si="2"/>
        <v>0</v>
      </c>
      <c r="N26" s="312">
        <f t="shared" si="3"/>
        <v>3</v>
      </c>
      <c r="O26" s="311"/>
      <c r="P26" s="311"/>
      <c r="Q26" s="311"/>
      <c r="R26" s="311"/>
      <c r="XFD26" s="313"/>
    </row>
    <row r="27" spans="1:18 16384:16384" s="314" customFormat="1" ht="50.1" customHeight="1" x14ac:dyDescent="0.4">
      <c r="A27" s="60"/>
      <c r="B27" s="50" t="s">
        <v>176</v>
      </c>
      <c r="C27" s="100">
        <v>1</v>
      </c>
      <c r="D27" s="304" t="s">
        <v>44</v>
      </c>
      <c r="E27" s="310">
        <f t="shared" si="0"/>
        <v>0</v>
      </c>
      <c r="F27" s="305" t="s">
        <v>44</v>
      </c>
      <c r="G27" s="308">
        <f t="shared" si="1"/>
        <v>0</v>
      </c>
      <c r="H27" s="426"/>
      <c r="I27" s="427"/>
      <c r="J27" s="271" t="s">
        <v>99</v>
      </c>
      <c r="K27" s="311"/>
      <c r="L27" s="311"/>
      <c r="M27" s="312">
        <f t="shared" si="2"/>
        <v>0</v>
      </c>
      <c r="N27" s="312">
        <f t="shared" si="3"/>
        <v>1</v>
      </c>
      <c r="O27" s="311"/>
      <c r="P27" s="311"/>
      <c r="Q27" s="311"/>
      <c r="R27" s="311"/>
      <c r="XFD27" s="313"/>
    </row>
    <row r="28" spans="1:18 16384:16384" s="314" customFormat="1" ht="33" customHeight="1" x14ac:dyDescent="0.4">
      <c r="A28" s="58"/>
      <c r="B28" s="327" t="s">
        <v>177</v>
      </c>
      <c r="C28" s="99">
        <v>3</v>
      </c>
      <c r="D28" s="304" t="s">
        <v>44</v>
      </c>
      <c r="E28" s="310">
        <f t="shared" si="0"/>
        <v>0</v>
      </c>
      <c r="F28" s="305" t="s">
        <v>44</v>
      </c>
      <c r="G28" s="308">
        <f t="shared" si="1"/>
        <v>0</v>
      </c>
      <c r="H28" s="410"/>
      <c r="I28" s="410"/>
      <c r="J28" s="260" t="s">
        <v>99</v>
      </c>
      <c r="K28" s="311"/>
      <c r="L28" s="311"/>
      <c r="M28" s="312">
        <f t="shared" si="2"/>
        <v>0</v>
      </c>
      <c r="N28" s="312">
        <f t="shared" si="3"/>
        <v>3</v>
      </c>
      <c r="O28" s="311"/>
      <c r="P28" s="311"/>
      <c r="Q28" s="311"/>
      <c r="R28" s="311"/>
      <c r="XFD28" s="313"/>
    </row>
    <row r="29" spans="1:18 16384:16384" s="27" customFormat="1" ht="50.1" customHeight="1" x14ac:dyDescent="0.4">
      <c r="A29" s="37"/>
      <c r="B29" s="50" t="s">
        <v>105</v>
      </c>
      <c r="C29" s="100">
        <v>1</v>
      </c>
      <c r="D29" s="304" t="s">
        <v>44</v>
      </c>
      <c r="E29" s="310">
        <f t="shared" si="0"/>
        <v>0</v>
      </c>
      <c r="F29" s="305" t="s">
        <v>44</v>
      </c>
      <c r="G29" s="308">
        <f t="shared" si="1"/>
        <v>0</v>
      </c>
      <c r="H29" s="384"/>
      <c r="I29" s="385"/>
      <c r="J29" s="271" t="s">
        <v>101</v>
      </c>
      <c r="K29" s="26"/>
      <c r="L29" s="26"/>
      <c r="M29" s="24">
        <f t="shared" si="2"/>
        <v>0</v>
      </c>
      <c r="N29" s="24">
        <f t="shared" si="3"/>
        <v>1</v>
      </c>
      <c r="O29" s="26"/>
      <c r="P29" s="26"/>
      <c r="Q29" s="26"/>
      <c r="R29" s="26"/>
      <c r="XFD29" s="280"/>
    </row>
    <row r="30" spans="1:18 16384:16384" s="27" customFormat="1" ht="50.1" customHeight="1" x14ac:dyDescent="0.4">
      <c r="A30" s="58"/>
      <c r="B30" s="49" t="s">
        <v>106</v>
      </c>
      <c r="C30" s="99">
        <v>1</v>
      </c>
      <c r="D30" s="304" t="s">
        <v>44</v>
      </c>
      <c r="E30" s="310">
        <f t="shared" si="0"/>
        <v>0</v>
      </c>
      <c r="F30" s="306" t="s">
        <v>44</v>
      </c>
      <c r="G30" s="308">
        <f t="shared" si="1"/>
        <v>0</v>
      </c>
      <c r="H30" s="386"/>
      <c r="I30" s="386"/>
      <c r="J30" s="260" t="s">
        <v>99</v>
      </c>
      <c r="K30" s="26"/>
      <c r="L30" s="26"/>
      <c r="M30" s="24">
        <f t="shared" si="2"/>
        <v>0</v>
      </c>
      <c r="N30" s="24">
        <f t="shared" si="3"/>
        <v>1</v>
      </c>
      <c r="O30" s="26"/>
      <c r="P30" s="26"/>
      <c r="Q30" s="26"/>
      <c r="R30" s="26"/>
      <c r="XFD30" s="280"/>
    </row>
    <row r="31" spans="1:18 16384:16384" s="314" customFormat="1" ht="50.1" customHeight="1" x14ac:dyDescent="0.4">
      <c r="A31" s="60"/>
      <c r="B31" s="50" t="s">
        <v>137</v>
      </c>
      <c r="C31" s="100">
        <v>1</v>
      </c>
      <c r="D31" s="304" t="s">
        <v>44</v>
      </c>
      <c r="E31" s="310">
        <f t="shared" si="0"/>
        <v>0</v>
      </c>
      <c r="F31" s="305" t="s">
        <v>44</v>
      </c>
      <c r="G31" s="308">
        <f t="shared" si="1"/>
        <v>0</v>
      </c>
      <c r="H31" s="387"/>
      <c r="I31" s="388"/>
      <c r="J31" s="271" t="s">
        <v>99</v>
      </c>
      <c r="K31" s="311"/>
      <c r="L31" s="311"/>
      <c r="M31" s="312">
        <f t="shared" si="2"/>
        <v>0</v>
      </c>
      <c r="N31" s="312">
        <f t="shared" si="3"/>
        <v>1</v>
      </c>
      <c r="O31" s="311"/>
      <c r="P31" s="311"/>
      <c r="Q31" s="311"/>
      <c r="R31" s="311"/>
      <c r="XFD31" s="313"/>
    </row>
    <row r="32" spans="1:18 16384:16384" s="275" customFormat="1" ht="50.1" customHeight="1" x14ac:dyDescent="0.4">
      <c r="A32" s="273"/>
      <c r="B32" s="276" t="s">
        <v>107</v>
      </c>
      <c r="C32" s="274">
        <v>1</v>
      </c>
      <c r="D32" s="304" t="s">
        <v>44</v>
      </c>
      <c r="E32" s="310">
        <f t="shared" si="0"/>
        <v>0</v>
      </c>
      <c r="F32" s="306" t="s">
        <v>44</v>
      </c>
      <c r="G32" s="308">
        <f t="shared" si="1"/>
        <v>0</v>
      </c>
      <c r="H32" s="394"/>
      <c r="I32" s="394"/>
      <c r="J32" s="260" t="s">
        <v>99</v>
      </c>
      <c r="K32" s="26"/>
      <c r="L32" s="26"/>
      <c r="M32" s="24"/>
      <c r="N32" s="24"/>
      <c r="O32" s="26"/>
      <c r="P32" s="26"/>
      <c r="Q32" s="26"/>
      <c r="R32" s="26"/>
      <c r="XFD32" s="280"/>
    </row>
    <row r="33" spans="1:18 16384:16384" s="27" customFormat="1" ht="50.1" customHeight="1" x14ac:dyDescent="0.4">
      <c r="A33" s="60"/>
      <c r="B33" s="50" t="s">
        <v>108</v>
      </c>
      <c r="C33" s="100">
        <v>1</v>
      </c>
      <c r="D33" s="304" t="s">
        <v>44</v>
      </c>
      <c r="E33" s="310">
        <f t="shared" si="0"/>
        <v>0</v>
      </c>
      <c r="F33" s="306" t="s">
        <v>44</v>
      </c>
      <c r="G33" s="308">
        <f t="shared" si="1"/>
        <v>0</v>
      </c>
      <c r="H33" s="395"/>
      <c r="I33" s="396"/>
      <c r="J33" s="271" t="s">
        <v>99</v>
      </c>
      <c r="K33" s="26"/>
      <c r="L33" s="26"/>
      <c r="M33" s="24"/>
      <c r="N33" s="24"/>
      <c r="O33" s="26"/>
      <c r="P33" s="26"/>
      <c r="Q33" s="26"/>
      <c r="R33" s="26"/>
      <c r="XFD33" s="280"/>
    </row>
    <row r="34" spans="1:18 16384:16384" s="27" customFormat="1" ht="56.25" customHeight="1" x14ac:dyDescent="0.4">
      <c r="A34" s="58"/>
      <c r="B34" s="49" t="s">
        <v>138</v>
      </c>
      <c r="C34" s="99">
        <v>1</v>
      </c>
      <c r="D34" s="304" t="s">
        <v>44</v>
      </c>
      <c r="E34" s="310">
        <f t="shared" si="0"/>
        <v>0</v>
      </c>
      <c r="F34" s="306" t="s">
        <v>44</v>
      </c>
      <c r="G34" s="308">
        <f t="shared" si="1"/>
        <v>0</v>
      </c>
      <c r="H34" s="386"/>
      <c r="I34" s="386"/>
      <c r="J34" s="263" t="s">
        <v>101</v>
      </c>
      <c r="K34" s="26"/>
      <c r="L34" s="26"/>
      <c r="M34" s="24">
        <f t="shared" si="2"/>
        <v>0</v>
      </c>
      <c r="N34" s="24">
        <f t="shared" si="3"/>
        <v>1</v>
      </c>
      <c r="O34" s="26"/>
      <c r="P34" s="26"/>
      <c r="Q34" s="26"/>
      <c r="R34" s="26"/>
      <c r="XFD34" s="280"/>
    </row>
    <row r="35" spans="1:18 16384:16384" s="27" customFormat="1" ht="39.75" customHeight="1" x14ac:dyDescent="0.4">
      <c r="A35" s="60"/>
      <c r="B35" s="50" t="s">
        <v>139</v>
      </c>
      <c r="C35" s="100">
        <v>3</v>
      </c>
      <c r="D35" s="304" t="s">
        <v>44</v>
      </c>
      <c r="E35" s="310">
        <f t="shared" si="0"/>
        <v>0</v>
      </c>
      <c r="F35" s="306" t="s">
        <v>44</v>
      </c>
      <c r="G35" s="308">
        <f t="shared" si="1"/>
        <v>0</v>
      </c>
      <c r="H35" s="384"/>
      <c r="I35" s="385"/>
      <c r="J35" s="271" t="s">
        <v>99</v>
      </c>
      <c r="K35" s="26"/>
      <c r="L35" s="26"/>
      <c r="M35" s="24">
        <f t="shared" si="2"/>
        <v>0</v>
      </c>
      <c r="N35" s="24">
        <f t="shared" si="3"/>
        <v>3</v>
      </c>
      <c r="O35" s="26"/>
      <c r="P35" s="26"/>
      <c r="Q35" s="26"/>
      <c r="R35" s="26"/>
      <c r="XFD35" s="280"/>
    </row>
    <row r="36" spans="1:18 16384:16384" s="27" customFormat="1" ht="50.1" customHeight="1" x14ac:dyDescent="0.4">
      <c r="A36" s="58"/>
      <c r="B36" s="355" t="s">
        <v>190</v>
      </c>
      <c r="C36" s="99">
        <v>1</v>
      </c>
      <c r="D36" s="304" t="s">
        <v>44</v>
      </c>
      <c r="E36" s="310">
        <f t="shared" si="0"/>
        <v>0</v>
      </c>
      <c r="F36" s="306" t="s">
        <v>44</v>
      </c>
      <c r="G36" s="308">
        <f t="shared" si="1"/>
        <v>0</v>
      </c>
      <c r="H36" s="386"/>
      <c r="I36" s="386"/>
      <c r="J36" s="260" t="s">
        <v>99</v>
      </c>
      <c r="K36" s="26"/>
      <c r="L36" s="26"/>
      <c r="M36" s="24">
        <f t="shared" si="2"/>
        <v>0</v>
      </c>
      <c r="N36" s="24">
        <f t="shared" si="3"/>
        <v>1</v>
      </c>
      <c r="O36" s="26"/>
      <c r="P36" s="26"/>
      <c r="Q36" s="26"/>
      <c r="R36" s="26"/>
      <c r="XFD36" s="280"/>
    </row>
    <row r="37" spans="1:18 16384:16384" s="27" customFormat="1" ht="48" customHeight="1" thickBot="1" x14ac:dyDescent="0.45">
      <c r="A37" s="60"/>
      <c r="B37" s="50" t="s">
        <v>109</v>
      </c>
      <c r="C37" s="100">
        <v>1</v>
      </c>
      <c r="D37" s="304" t="s">
        <v>44</v>
      </c>
      <c r="E37" s="310">
        <f t="shared" si="0"/>
        <v>0</v>
      </c>
      <c r="F37" s="306" t="s">
        <v>44</v>
      </c>
      <c r="G37" s="308">
        <f t="shared" si="1"/>
        <v>0</v>
      </c>
      <c r="H37" s="384"/>
      <c r="I37" s="385"/>
      <c r="J37" s="271" t="s">
        <v>99</v>
      </c>
      <c r="K37" s="26"/>
      <c r="L37" s="26"/>
      <c r="M37" s="24">
        <f t="shared" si="2"/>
        <v>0</v>
      </c>
      <c r="N37" s="24">
        <f t="shared" si="3"/>
        <v>1</v>
      </c>
      <c r="O37" s="26"/>
      <c r="P37" s="26"/>
      <c r="Q37" s="26"/>
      <c r="R37" s="26"/>
      <c r="XFD37" s="280"/>
    </row>
    <row r="38" spans="1:18 16384:16384" s="25" customFormat="1" ht="54" customHeight="1" thickBot="1" x14ac:dyDescent="0.45">
      <c r="A38" s="350"/>
      <c r="B38" s="347" t="s">
        <v>141</v>
      </c>
      <c r="C38" s="274">
        <v>3</v>
      </c>
      <c r="D38" s="304" t="s">
        <v>44</v>
      </c>
      <c r="E38" s="310">
        <f>IF(D38="Yes",C38,0)</f>
        <v>0</v>
      </c>
      <c r="F38" s="306" t="s">
        <v>44</v>
      </c>
      <c r="G38" s="308">
        <f>IF(F38="Yes",C38,0)</f>
        <v>0</v>
      </c>
      <c r="H38" s="394"/>
      <c r="I38" s="394"/>
      <c r="J38" s="330"/>
      <c r="K38" s="24"/>
      <c r="L38" s="267"/>
      <c r="M38" s="24">
        <f>IF(F38="NO",C38,0)</f>
        <v>0</v>
      </c>
      <c r="N38" s="24">
        <f>IF(F38="Choose one",C38,0)</f>
        <v>3</v>
      </c>
      <c r="O38" s="24"/>
      <c r="P38" s="24"/>
      <c r="R38" s="24"/>
      <c r="XFD38" s="278"/>
    </row>
    <row r="39" spans="1:18 16384:16384" s="29" customFormat="1" ht="27.75" customHeight="1" thickBot="1" x14ac:dyDescent="0.35">
      <c r="A39" s="61"/>
      <c r="B39" s="235" t="s">
        <v>42</v>
      </c>
      <c r="C39" s="101">
        <f>SUM(C24:C38)</f>
        <v>28</v>
      </c>
      <c r="D39" s="101"/>
      <c r="E39" s="233">
        <f>SUM(E24:E37)</f>
        <v>0</v>
      </c>
      <c r="F39" s="101"/>
      <c r="G39" s="102">
        <f>SUM(G24:G37)</f>
        <v>0</v>
      </c>
      <c r="H39" s="62"/>
      <c r="I39" s="62"/>
      <c r="J39" s="62"/>
      <c r="K39" s="28"/>
      <c r="L39" s="28"/>
      <c r="M39" s="28">
        <f>SUM(M24:M37)</f>
        <v>0</v>
      </c>
      <c r="N39" s="28">
        <f>SUM(N24:N37)</f>
        <v>23</v>
      </c>
      <c r="O39" s="28">
        <f>SUM(G39:N39)</f>
        <v>23</v>
      </c>
      <c r="P39" s="254"/>
      <c r="Q39" s="28"/>
      <c r="R39" s="28"/>
      <c r="XFD39" s="225"/>
    </row>
    <row r="40" spans="1:18 16384:16384" s="29" customFormat="1" ht="23.25" customHeight="1" thickBot="1" x14ac:dyDescent="0.3">
      <c r="A40" s="443" t="s">
        <v>74</v>
      </c>
      <c r="B40" s="444"/>
      <c r="C40" s="444"/>
      <c r="D40" s="444"/>
      <c r="E40" s="444"/>
      <c r="F40" s="444"/>
      <c r="G40" s="444"/>
      <c r="H40" s="444"/>
      <c r="I40" s="444"/>
      <c r="J40" s="445"/>
      <c r="K40" s="28"/>
      <c r="L40" s="28"/>
      <c r="M40" s="28"/>
      <c r="N40" s="28"/>
      <c r="O40" s="28"/>
      <c r="P40" s="28"/>
      <c r="Q40" s="28"/>
      <c r="R40" s="28"/>
      <c r="XFD40" s="225"/>
    </row>
    <row r="41" spans="1:18 16384:16384" s="29" customFormat="1" ht="53.25" customHeight="1" thickBot="1" x14ac:dyDescent="0.3">
      <c r="A41" s="374" t="s">
        <v>75</v>
      </c>
      <c r="B41" s="375"/>
      <c r="C41" s="375"/>
      <c r="D41" s="375"/>
      <c r="E41" s="375"/>
      <c r="F41" s="375"/>
      <c r="G41" s="375"/>
      <c r="H41" s="375"/>
      <c r="I41" s="375"/>
      <c r="J41" s="376"/>
      <c r="K41" s="28"/>
      <c r="L41" s="28"/>
      <c r="M41" s="28"/>
      <c r="N41" s="28"/>
      <c r="O41" s="28"/>
      <c r="P41" s="28"/>
      <c r="Q41" s="28"/>
      <c r="R41" s="28"/>
      <c r="XFD41" s="225"/>
    </row>
    <row r="42" spans="1:18 16384:16384" s="281" customFormat="1" ht="18" x14ac:dyDescent="0.3">
      <c r="A42" s="32"/>
      <c r="B42" s="291"/>
      <c r="C42" s="48"/>
      <c r="D42" s="146"/>
      <c r="E42" s="146"/>
      <c r="F42" s="146"/>
      <c r="G42" s="292"/>
      <c r="H42" s="293"/>
      <c r="I42" s="293"/>
      <c r="J42" s="74"/>
      <c r="K42" s="74"/>
      <c r="L42" s="74"/>
      <c r="M42" s="74"/>
      <c r="N42" s="74"/>
      <c r="O42" s="74"/>
      <c r="P42" s="74"/>
      <c r="Q42" s="74"/>
      <c r="R42" s="74"/>
    </row>
    <row r="43" spans="1:18 16384:16384" ht="30" customHeight="1" x14ac:dyDescent="0.25">
      <c r="A43" s="446" t="s">
        <v>7</v>
      </c>
      <c r="B43" s="446"/>
      <c r="C43" s="446"/>
      <c r="D43" s="446"/>
      <c r="E43" s="446"/>
      <c r="F43" s="446"/>
      <c r="G43" s="446"/>
      <c r="H43" s="446"/>
      <c r="I43" s="446"/>
      <c r="J43" s="446"/>
      <c r="K43" s="6"/>
      <c r="L43" s="6"/>
      <c r="M43" s="6"/>
      <c r="N43" s="6"/>
      <c r="O43" s="6"/>
      <c r="P43" s="6"/>
      <c r="Q43" s="6"/>
      <c r="R43" s="6"/>
    </row>
    <row r="44" spans="1:18 16384:16384" s="139" customFormat="1" ht="28.5" customHeight="1" thickBot="1" x14ac:dyDescent="0.35">
      <c r="A44" s="328"/>
      <c r="B44" s="328"/>
      <c r="C44" s="328"/>
      <c r="D44" s="328"/>
      <c r="E44" s="363" t="s">
        <v>135</v>
      </c>
      <c r="F44" s="363"/>
      <c r="G44" s="363"/>
      <c r="H44" s="364"/>
      <c r="I44" s="364"/>
      <c r="J44" s="364"/>
      <c r="K44" s="138"/>
      <c r="L44" s="138"/>
      <c r="M44" s="138"/>
      <c r="N44" s="138"/>
      <c r="O44" s="138"/>
      <c r="P44" s="138"/>
      <c r="Q44" s="138"/>
      <c r="R44" s="138"/>
      <c r="XFD44" s="279"/>
    </row>
    <row r="45" spans="1:18 16384:16384" ht="50.1" customHeight="1" x14ac:dyDescent="0.4">
      <c r="A45" s="63"/>
      <c r="B45" s="51" t="s">
        <v>65</v>
      </c>
      <c r="C45" s="99">
        <v>5</v>
      </c>
      <c r="D45" s="304" t="s">
        <v>44</v>
      </c>
      <c r="E45" s="309">
        <f>IF(D45="Yes",C45,0)</f>
        <v>0</v>
      </c>
      <c r="F45" s="319" t="s">
        <v>44</v>
      </c>
      <c r="G45" s="307">
        <f>IF(F45="Yes",C45,0)</f>
        <v>0</v>
      </c>
      <c r="H45" s="448"/>
      <c r="I45" s="448"/>
      <c r="J45" s="260" t="s">
        <v>99</v>
      </c>
      <c r="K45" s="6"/>
      <c r="L45" s="6"/>
      <c r="M45" s="24">
        <f>IF(F45="NO",C45,0)</f>
        <v>0</v>
      </c>
      <c r="N45" s="24">
        <f>IF(F45="Choose one",C45,0)</f>
        <v>5</v>
      </c>
      <c r="O45" s="6"/>
      <c r="P45" s="6"/>
      <c r="Q45" s="6"/>
      <c r="R45" s="6"/>
    </row>
    <row r="46" spans="1:18 16384:16384" ht="39.75" customHeight="1" x14ac:dyDescent="0.4">
      <c r="A46" s="283"/>
      <c r="B46" s="284" t="s">
        <v>140</v>
      </c>
      <c r="C46" s="100">
        <v>2</v>
      </c>
      <c r="D46" s="304" t="s">
        <v>44</v>
      </c>
      <c r="E46" s="310">
        <f t="shared" ref="E46:E47" si="4">IF(D46="Yes",C46,0)</f>
        <v>0</v>
      </c>
      <c r="F46" s="305" t="s">
        <v>44</v>
      </c>
      <c r="G46" s="308">
        <f t="shared" ref="G46:G47" si="5">IF(F46="Yes",C46,0)</f>
        <v>0</v>
      </c>
      <c r="H46" s="397"/>
      <c r="I46" s="398"/>
      <c r="J46" s="271" t="s">
        <v>101</v>
      </c>
      <c r="K46" s="6"/>
      <c r="L46" s="6"/>
      <c r="M46" s="24">
        <f t="shared" ref="M46:M48" si="6">IF(F46="NO",C46,0)</f>
        <v>0</v>
      </c>
      <c r="N46" s="24">
        <f t="shared" ref="N46:N48" si="7">IF(F46="Choose one",C46,0)</f>
        <v>2</v>
      </c>
      <c r="O46" s="6"/>
      <c r="P46" s="6"/>
      <c r="Q46" s="6"/>
      <c r="R46" s="6"/>
    </row>
    <row r="47" spans="1:18 16384:16384" ht="39.75" customHeight="1" x14ac:dyDescent="0.4">
      <c r="A47" s="63"/>
      <c r="B47" s="356" t="s">
        <v>191</v>
      </c>
      <c r="C47" s="99">
        <v>2</v>
      </c>
      <c r="D47" s="304" t="s">
        <v>44</v>
      </c>
      <c r="E47" s="310">
        <f t="shared" si="4"/>
        <v>0</v>
      </c>
      <c r="F47" s="305" t="s">
        <v>44</v>
      </c>
      <c r="G47" s="308">
        <f t="shared" si="5"/>
        <v>0</v>
      </c>
      <c r="H47" s="399"/>
      <c r="I47" s="399"/>
      <c r="J47" s="263" t="s">
        <v>101</v>
      </c>
      <c r="K47" s="6"/>
      <c r="L47" s="6"/>
      <c r="M47" s="24">
        <f t="shared" si="6"/>
        <v>0</v>
      </c>
      <c r="N47" s="24">
        <f t="shared" si="7"/>
        <v>2</v>
      </c>
      <c r="O47" s="6"/>
      <c r="P47" s="6"/>
      <c r="Q47" s="6"/>
      <c r="R47" s="6"/>
    </row>
    <row r="48" spans="1:18 16384:16384" s="299" customFormat="1" ht="38.25" customHeight="1" x14ac:dyDescent="0.4">
      <c r="A48" s="301"/>
      <c r="B48" s="346" t="s">
        <v>141</v>
      </c>
      <c r="C48" s="302"/>
      <c r="D48" s="304" t="s">
        <v>44</v>
      </c>
      <c r="E48" s="321"/>
      <c r="F48" s="306" t="s">
        <v>44</v>
      </c>
      <c r="G48" s="320"/>
      <c r="H48" s="459"/>
      <c r="I48" s="460"/>
      <c r="J48" s="303"/>
      <c r="K48" s="30"/>
      <c r="L48" s="30"/>
      <c r="M48" s="24">
        <f t="shared" si="6"/>
        <v>0</v>
      </c>
      <c r="N48" s="24">
        <f t="shared" si="7"/>
        <v>0</v>
      </c>
      <c r="O48" s="30"/>
      <c r="P48" s="30"/>
      <c r="Q48" s="30"/>
      <c r="R48" s="30"/>
    </row>
    <row r="49" spans="1:16384" ht="27.9" customHeight="1" thickBot="1" x14ac:dyDescent="0.35">
      <c r="A49" s="64"/>
      <c r="B49" s="235" t="s">
        <v>42</v>
      </c>
      <c r="C49" s="101">
        <f>SUM(C45:C47)</f>
        <v>9</v>
      </c>
      <c r="D49" s="147"/>
      <c r="E49" s="233">
        <f>SUM(E45:E47)</f>
        <v>0</v>
      </c>
      <c r="F49" s="147"/>
      <c r="G49" s="102">
        <f>SUM(G45:G47)</f>
        <v>0</v>
      </c>
      <c r="H49" s="65"/>
      <c r="I49" s="65"/>
      <c r="J49" s="65"/>
      <c r="K49" s="6"/>
      <c r="L49" s="6"/>
      <c r="M49" s="6">
        <f>SUM(M45:M48)</f>
        <v>0</v>
      </c>
      <c r="N49" s="6">
        <f>SUM(N45)</f>
        <v>5</v>
      </c>
      <c r="O49" s="6">
        <f>SUM(M49:N49)</f>
        <v>5</v>
      </c>
      <c r="P49" s="6"/>
      <c r="Q49" s="6"/>
      <c r="R49" s="6"/>
    </row>
    <row r="50" spans="1:16384" s="29" customFormat="1" ht="23.25" customHeight="1" thickBot="1" x14ac:dyDescent="0.3">
      <c r="A50" s="431" t="s">
        <v>74</v>
      </c>
      <c r="B50" s="432"/>
      <c r="C50" s="432"/>
      <c r="D50" s="432"/>
      <c r="E50" s="432"/>
      <c r="F50" s="432"/>
      <c r="G50" s="432"/>
      <c r="H50" s="432"/>
      <c r="I50" s="432"/>
      <c r="J50" s="433"/>
      <c r="K50" s="28"/>
      <c r="L50" s="28"/>
      <c r="M50" s="28"/>
      <c r="N50" s="28"/>
      <c r="O50" s="28"/>
      <c r="P50" s="28"/>
      <c r="Q50" s="28"/>
      <c r="R50" s="28"/>
      <c r="XFD50" s="225"/>
    </row>
    <row r="51" spans="1:16384" s="29" customFormat="1" ht="52.5" customHeight="1" thickBot="1" x14ac:dyDescent="0.3">
      <c r="A51" s="374" t="s">
        <v>75</v>
      </c>
      <c r="B51" s="375"/>
      <c r="C51" s="375"/>
      <c r="D51" s="375"/>
      <c r="E51" s="375"/>
      <c r="F51" s="375"/>
      <c r="G51" s="375"/>
      <c r="H51" s="375"/>
      <c r="I51" s="375"/>
      <c r="J51" s="376"/>
      <c r="K51" s="28"/>
      <c r="L51" s="28"/>
      <c r="M51" s="28"/>
      <c r="N51" s="28"/>
      <c r="O51" s="28"/>
      <c r="P51" s="28"/>
      <c r="Q51" s="28"/>
      <c r="R51" s="28"/>
      <c r="XFD51" s="225"/>
    </row>
    <row r="52" spans="1:16384" ht="20.25" customHeight="1" x14ac:dyDescent="0.3">
      <c r="A52" s="32"/>
      <c r="B52" s="294"/>
      <c r="C52" s="48"/>
      <c r="D52" s="146"/>
      <c r="E52" s="146"/>
      <c r="F52" s="146"/>
      <c r="G52" s="292"/>
      <c r="H52" s="293"/>
      <c r="I52" s="293"/>
      <c r="J52" s="70"/>
      <c r="K52" s="70"/>
      <c r="L52" s="70"/>
      <c r="M52" s="70"/>
      <c r="N52" s="70"/>
      <c r="O52" s="70"/>
      <c r="P52" s="70"/>
      <c r="Q52" s="70"/>
      <c r="R52" s="70"/>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c r="LJ52" s="36"/>
      <c r="LK52" s="36"/>
      <c r="LL52" s="36"/>
      <c r="LM52" s="36"/>
      <c r="LN52" s="36"/>
      <c r="LO52" s="36"/>
      <c r="LP52" s="36"/>
      <c r="LQ52" s="36"/>
      <c r="LR52" s="36"/>
      <c r="LS52" s="36"/>
      <c r="LT52" s="36"/>
      <c r="LU52" s="36"/>
      <c r="LV52" s="36"/>
      <c r="LW52" s="36"/>
      <c r="LX52" s="36"/>
      <c r="LY52" s="36"/>
      <c r="LZ52" s="36"/>
      <c r="MA52" s="36"/>
      <c r="MB52" s="36"/>
      <c r="MC52" s="36"/>
      <c r="MD52" s="36"/>
      <c r="ME52" s="36"/>
      <c r="MF52" s="36"/>
      <c r="MG52" s="36"/>
      <c r="MH52" s="36"/>
      <c r="MI52" s="36"/>
      <c r="MJ52" s="36"/>
      <c r="MK52" s="36"/>
      <c r="ML52" s="36"/>
      <c r="MM52" s="36"/>
      <c r="MN52" s="36"/>
      <c r="MO52" s="36"/>
      <c r="MP52" s="36"/>
      <c r="MQ52" s="36"/>
      <c r="MR52" s="36"/>
      <c r="MS52" s="36"/>
      <c r="MT52" s="36"/>
      <c r="MU52" s="36"/>
      <c r="MV52" s="36"/>
      <c r="MW52" s="36"/>
      <c r="MX52" s="36"/>
      <c r="MY52" s="36"/>
      <c r="MZ52" s="36"/>
      <c r="NA52" s="36"/>
      <c r="NB52" s="36"/>
      <c r="NC52" s="36"/>
      <c r="ND52" s="36"/>
      <c r="NE52" s="36"/>
      <c r="NF52" s="36"/>
      <c r="NG52" s="36"/>
      <c r="NH52" s="36"/>
      <c r="NI52" s="36"/>
      <c r="NJ52" s="36"/>
      <c r="NK52" s="36"/>
      <c r="NL52" s="36"/>
      <c r="NM52" s="36"/>
      <c r="NN52" s="36"/>
      <c r="NO52" s="36"/>
      <c r="NP52" s="36"/>
      <c r="NQ52" s="36"/>
      <c r="NR52" s="36"/>
      <c r="NS52" s="36"/>
      <c r="NT52" s="36"/>
      <c r="NU52" s="36"/>
      <c r="NV52" s="36"/>
      <c r="NW52" s="36"/>
      <c r="NX52" s="36"/>
      <c r="NY52" s="36"/>
      <c r="NZ52" s="36"/>
      <c r="OA52" s="36"/>
      <c r="OB52" s="36"/>
      <c r="OC52" s="36"/>
      <c r="OD52" s="36"/>
      <c r="OE52" s="36"/>
      <c r="OF52" s="36"/>
      <c r="OG52" s="36"/>
      <c r="OH52" s="36"/>
      <c r="OI52" s="36"/>
      <c r="OJ52" s="36"/>
      <c r="OK52" s="36"/>
      <c r="OL52" s="36"/>
      <c r="OM52" s="36"/>
      <c r="ON52" s="36"/>
      <c r="OO52" s="36"/>
      <c r="OP52" s="36"/>
      <c r="OQ52" s="36"/>
      <c r="OR52" s="36"/>
      <c r="OS52" s="36"/>
      <c r="OT52" s="36"/>
      <c r="OU52" s="36"/>
      <c r="OV52" s="36"/>
      <c r="OW52" s="36"/>
      <c r="OX52" s="36"/>
      <c r="OY52" s="36"/>
      <c r="OZ52" s="36"/>
      <c r="PA52" s="36"/>
      <c r="PB52" s="36"/>
      <c r="PC52" s="36"/>
      <c r="PD52" s="36"/>
      <c r="PE52" s="36"/>
      <c r="PF52" s="36"/>
      <c r="PG52" s="36"/>
      <c r="PH52" s="36"/>
      <c r="PI52" s="36"/>
      <c r="PJ52" s="36"/>
      <c r="PK52" s="36"/>
      <c r="PL52" s="36"/>
      <c r="PM52" s="36"/>
      <c r="PN52" s="36"/>
      <c r="PO52" s="36"/>
      <c r="PP52" s="36"/>
      <c r="PQ52" s="36"/>
      <c r="PR52" s="36"/>
      <c r="PS52" s="36"/>
      <c r="PT52" s="36"/>
      <c r="PU52" s="36"/>
      <c r="PV52" s="36"/>
      <c r="PW52" s="36"/>
      <c r="PX52" s="36"/>
      <c r="PY52" s="36"/>
      <c r="PZ52" s="36"/>
      <c r="QA52" s="36"/>
      <c r="QB52" s="36"/>
      <c r="QC52" s="36"/>
      <c r="QD52" s="36"/>
      <c r="QE52" s="36"/>
      <c r="QF52" s="36"/>
      <c r="QG52" s="36"/>
      <c r="QH52" s="36"/>
      <c r="QI52" s="36"/>
      <c r="QJ52" s="36"/>
      <c r="QK52" s="36"/>
      <c r="QL52" s="36"/>
      <c r="QM52" s="36"/>
      <c r="QN52" s="36"/>
      <c r="QO52" s="36"/>
      <c r="QP52" s="36"/>
      <c r="QQ52" s="36"/>
      <c r="QR52" s="36"/>
      <c r="QS52" s="36"/>
      <c r="QT52" s="36"/>
      <c r="QU52" s="36"/>
      <c r="QV52" s="36"/>
      <c r="QW52" s="36"/>
      <c r="QX52" s="36"/>
      <c r="QY52" s="36"/>
      <c r="QZ52" s="36"/>
      <c r="RA52" s="36"/>
      <c r="RB52" s="36"/>
      <c r="RC52" s="36"/>
      <c r="RD52" s="36"/>
      <c r="RE52" s="36"/>
      <c r="RF52" s="36"/>
      <c r="RG52" s="36"/>
      <c r="RH52" s="36"/>
      <c r="RI52" s="36"/>
      <c r="RJ52" s="36"/>
      <c r="RK52" s="36"/>
      <c r="RL52" s="36"/>
      <c r="RM52" s="36"/>
      <c r="RN52" s="36"/>
      <c r="RO52" s="36"/>
      <c r="RP52" s="36"/>
      <c r="RQ52" s="36"/>
      <c r="RR52" s="36"/>
      <c r="RS52" s="36"/>
      <c r="RT52" s="36"/>
      <c r="RU52" s="36"/>
      <c r="RV52" s="36"/>
      <c r="RW52" s="36"/>
      <c r="RX52" s="36"/>
      <c r="RY52" s="36"/>
      <c r="RZ52" s="36"/>
      <c r="SA52" s="36"/>
      <c r="SB52" s="36"/>
      <c r="SC52" s="36"/>
      <c r="SD52" s="36"/>
      <c r="SE52" s="36"/>
      <c r="SF52" s="36"/>
      <c r="SG52" s="36"/>
      <c r="SH52" s="36"/>
      <c r="SI52" s="36"/>
      <c r="SJ52" s="36"/>
      <c r="SK52" s="36"/>
      <c r="SL52" s="36"/>
      <c r="SM52" s="36"/>
      <c r="SN52" s="36"/>
      <c r="SO52" s="36"/>
      <c r="SP52" s="36"/>
      <c r="SQ52" s="36"/>
      <c r="SR52" s="36"/>
      <c r="SS52" s="36"/>
      <c r="ST52" s="36"/>
      <c r="SU52" s="36"/>
      <c r="SV52" s="36"/>
      <c r="SW52" s="36"/>
      <c r="SX52" s="36"/>
      <c r="SY52" s="36"/>
      <c r="SZ52" s="36"/>
      <c r="TA52" s="36"/>
      <c r="TB52" s="36"/>
      <c r="TC52" s="36"/>
      <c r="TD52" s="36"/>
      <c r="TE52" s="36"/>
      <c r="TF52" s="36"/>
      <c r="TG52" s="36"/>
      <c r="TH52" s="36"/>
      <c r="TI52" s="36"/>
      <c r="TJ52" s="36"/>
      <c r="TK52" s="36"/>
      <c r="TL52" s="36"/>
      <c r="TM52" s="36"/>
      <c r="TN52" s="36"/>
      <c r="TO52" s="36"/>
      <c r="TP52" s="36"/>
      <c r="TQ52" s="36"/>
      <c r="TR52" s="36"/>
      <c r="TS52" s="36"/>
      <c r="TT52" s="36"/>
      <c r="TU52" s="36"/>
      <c r="TV52" s="36"/>
      <c r="TW52" s="36"/>
      <c r="TX52" s="36"/>
      <c r="TY52" s="36"/>
      <c r="TZ52" s="36"/>
      <c r="UA52" s="36"/>
      <c r="UB52" s="36"/>
      <c r="UC52" s="36"/>
      <c r="UD52" s="36"/>
      <c r="UE52" s="36"/>
      <c r="UF52" s="36"/>
      <c r="UG52" s="36"/>
      <c r="UH52" s="36"/>
      <c r="UI52" s="36"/>
      <c r="UJ52" s="36"/>
      <c r="UK52" s="36"/>
      <c r="UL52" s="36"/>
      <c r="UM52" s="36"/>
      <c r="UN52" s="36"/>
      <c r="UO52" s="36"/>
      <c r="UP52" s="36"/>
      <c r="UQ52" s="36"/>
      <c r="UR52" s="36"/>
      <c r="US52" s="36"/>
      <c r="UT52" s="36"/>
      <c r="UU52" s="36"/>
      <c r="UV52" s="36"/>
      <c r="UW52" s="36"/>
      <c r="UX52" s="36"/>
      <c r="UY52" s="36"/>
      <c r="UZ52" s="36"/>
      <c r="VA52" s="36"/>
      <c r="VB52" s="36"/>
      <c r="VC52" s="36"/>
      <c r="VD52" s="36"/>
      <c r="VE52" s="36"/>
      <c r="VF52" s="36"/>
      <c r="VG52" s="36"/>
      <c r="VH52" s="36"/>
      <c r="VI52" s="36"/>
      <c r="VJ52" s="36"/>
      <c r="VK52" s="36"/>
      <c r="VL52" s="36"/>
      <c r="VM52" s="36"/>
      <c r="VN52" s="36"/>
      <c r="VO52" s="36"/>
      <c r="VP52" s="36"/>
      <c r="VQ52" s="36"/>
      <c r="VR52" s="36"/>
      <c r="VS52" s="36"/>
      <c r="VT52" s="36"/>
      <c r="VU52" s="36"/>
      <c r="VV52" s="36"/>
      <c r="VW52" s="36"/>
      <c r="VX52" s="36"/>
      <c r="VY52" s="36"/>
      <c r="VZ52" s="36"/>
      <c r="WA52" s="36"/>
      <c r="WB52" s="36"/>
      <c r="WC52" s="36"/>
      <c r="WD52" s="36"/>
      <c r="WE52" s="36"/>
      <c r="WF52" s="36"/>
      <c r="WG52" s="36"/>
      <c r="WH52" s="36"/>
      <c r="WI52" s="36"/>
      <c r="WJ52" s="36"/>
      <c r="WK52" s="36"/>
      <c r="WL52" s="36"/>
      <c r="WM52" s="36"/>
      <c r="WN52" s="36"/>
      <c r="WO52" s="36"/>
      <c r="WP52" s="36"/>
      <c r="WQ52" s="36"/>
      <c r="WR52" s="36"/>
      <c r="WS52" s="36"/>
      <c r="WT52" s="36"/>
      <c r="WU52" s="36"/>
      <c r="WV52" s="36"/>
      <c r="WW52" s="36"/>
      <c r="WX52" s="36"/>
      <c r="WY52" s="36"/>
      <c r="WZ52" s="36"/>
      <c r="XA52" s="36"/>
      <c r="XB52" s="36"/>
      <c r="XC52" s="36"/>
      <c r="XD52" s="36"/>
      <c r="XE52" s="36"/>
      <c r="XF52" s="36"/>
      <c r="XG52" s="36"/>
      <c r="XH52" s="36"/>
      <c r="XI52" s="36"/>
      <c r="XJ52" s="36"/>
      <c r="XK52" s="36"/>
      <c r="XL52" s="36"/>
      <c r="XM52" s="36"/>
      <c r="XN52" s="36"/>
      <c r="XO52" s="36"/>
      <c r="XP52" s="36"/>
      <c r="XQ52" s="36"/>
      <c r="XR52" s="36"/>
      <c r="XS52" s="36"/>
      <c r="XT52" s="36"/>
      <c r="XU52" s="36"/>
      <c r="XV52" s="36"/>
      <c r="XW52" s="36"/>
      <c r="XX52" s="36"/>
      <c r="XY52" s="36"/>
      <c r="XZ52" s="36"/>
      <c r="YA52" s="36"/>
      <c r="YB52" s="36"/>
      <c r="YC52" s="36"/>
      <c r="YD52" s="36"/>
      <c r="YE52" s="36"/>
      <c r="YF52" s="36"/>
      <c r="YG52" s="36"/>
      <c r="YH52" s="36"/>
      <c r="YI52" s="36"/>
      <c r="YJ52" s="36"/>
      <c r="YK52" s="36"/>
      <c r="YL52" s="36"/>
      <c r="YM52" s="36"/>
      <c r="YN52" s="36"/>
      <c r="YO52" s="36"/>
      <c r="YP52" s="36"/>
      <c r="YQ52" s="36"/>
      <c r="YR52" s="36"/>
      <c r="YS52" s="36"/>
      <c r="YT52" s="36"/>
      <c r="YU52" s="36"/>
      <c r="YV52" s="36"/>
      <c r="YW52" s="36"/>
      <c r="YX52" s="36"/>
      <c r="YY52" s="36"/>
      <c r="YZ52" s="36"/>
      <c r="ZA52" s="36"/>
      <c r="ZB52" s="36"/>
      <c r="ZC52" s="36"/>
      <c r="ZD52" s="36"/>
      <c r="ZE52" s="36"/>
      <c r="ZF52" s="36"/>
      <c r="ZG52" s="36"/>
      <c r="ZH52" s="36"/>
      <c r="ZI52" s="36"/>
      <c r="ZJ52" s="36"/>
      <c r="ZK52" s="36"/>
      <c r="ZL52" s="36"/>
      <c r="ZM52" s="36"/>
      <c r="ZN52" s="36"/>
      <c r="ZO52" s="36"/>
      <c r="ZP52" s="36"/>
      <c r="ZQ52" s="36"/>
      <c r="ZR52" s="36"/>
      <c r="ZS52" s="36"/>
      <c r="ZT52" s="36"/>
      <c r="ZU52" s="36"/>
      <c r="ZV52" s="36"/>
      <c r="ZW52" s="36"/>
      <c r="ZX52" s="36"/>
      <c r="ZY52" s="36"/>
      <c r="ZZ52" s="36"/>
      <c r="AAA52" s="36"/>
      <c r="AAB52" s="36"/>
      <c r="AAC52" s="36"/>
      <c r="AAD52" s="36"/>
      <c r="AAE52" s="36"/>
      <c r="AAF52" s="36"/>
      <c r="AAG52" s="36"/>
      <c r="AAH52" s="36"/>
      <c r="AAI52" s="36"/>
      <c r="AAJ52" s="36"/>
      <c r="AAK52" s="36"/>
      <c r="AAL52" s="36"/>
      <c r="AAM52" s="36"/>
      <c r="AAN52" s="36"/>
      <c r="AAO52" s="36"/>
      <c r="AAP52" s="36"/>
      <c r="AAQ52" s="36"/>
      <c r="AAR52" s="36"/>
      <c r="AAS52" s="36"/>
      <c r="AAT52" s="36"/>
      <c r="AAU52" s="36"/>
      <c r="AAV52" s="36"/>
      <c r="AAW52" s="36"/>
      <c r="AAX52" s="36"/>
      <c r="AAY52" s="36"/>
      <c r="AAZ52" s="36"/>
      <c r="ABA52" s="36"/>
      <c r="ABB52" s="36"/>
      <c r="ABC52" s="36"/>
      <c r="ABD52" s="36"/>
      <c r="ABE52" s="36"/>
      <c r="ABF52" s="36"/>
      <c r="ABG52" s="36"/>
      <c r="ABH52" s="36"/>
      <c r="ABI52" s="36"/>
      <c r="ABJ52" s="36"/>
      <c r="ABK52" s="36"/>
      <c r="ABL52" s="36"/>
      <c r="ABM52" s="36"/>
      <c r="ABN52" s="36"/>
      <c r="ABO52" s="36"/>
      <c r="ABP52" s="36"/>
      <c r="ABQ52" s="36"/>
      <c r="ABR52" s="36"/>
      <c r="ABS52" s="36"/>
      <c r="ABT52" s="36"/>
      <c r="ABU52" s="36"/>
      <c r="ABV52" s="36"/>
      <c r="ABW52" s="36"/>
      <c r="ABX52" s="36"/>
      <c r="ABY52" s="36"/>
      <c r="ABZ52" s="36"/>
      <c r="ACA52" s="36"/>
      <c r="ACB52" s="36"/>
      <c r="ACC52" s="36"/>
      <c r="ACD52" s="36"/>
      <c r="ACE52" s="36"/>
      <c r="ACF52" s="36"/>
      <c r="ACG52" s="36"/>
      <c r="ACH52" s="36"/>
      <c r="ACI52" s="36"/>
      <c r="ACJ52" s="36"/>
      <c r="ACK52" s="36"/>
      <c r="ACL52" s="36"/>
      <c r="ACM52" s="36"/>
      <c r="ACN52" s="36"/>
      <c r="ACO52" s="36"/>
      <c r="ACP52" s="36"/>
      <c r="ACQ52" s="36"/>
      <c r="ACR52" s="36"/>
      <c r="ACS52" s="36"/>
      <c r="ACT52" s="36"/>
      <c r="ACU52" s="36"/>
      <c r="ACV52" s="36"/>
      <c r="ACW52" s="36"/>
      <c r="ACX52" s="36"/>
      <c r="ACY52" s="36"/>
      <c r="ACZ52" s="36"/>
      <c r="ADA52" s="36"/>
      <c r="ADB52" s="36"/>
      <c r="ADC52" s="36"/>
      <c r="ADD52" s="36"/>
      <c r="ADE52" s="36"/>
      <c r="ADF52" s="36"/>
      <c r="ADG52" s="36"/>
      <c r="ADH52" s="36"/>
      <c r="ADI52" s="36"/>
      <c r="ADJ52" s="36"/>
      <c r="ADK52" s="36"/>
      <c r="ADL52" s="36"/>
      <c r="ADM52" s="36"/>
      <c r="ADN52" s="36"/>
      <c r="ADO52" s="36"/>
      <c r="ADP52" s="36"/>
      <c r="ADQ52" s="36"/>
      <c r="ADR52" s="36"/>
      <c r="ADS52" s="36"/>
      <c r="ADT52" s="36"/>
      <c r="ADU52" s="36"/>
      <c r="ADV52" s="36"/>
      <c r="ADW52" s="36"/>
      <c r="ADX52" s="36"/>
      <c r="ADY52" s="36"/>
      <c r="ADZ52" s="36"/>
      <c r="AEA52" s="36"/>
      <c r="AEB52" s="36"/>
      <c r="AEC52" s="36"/>
      <c r="AED52" s="36"/>
      <c r="AEE52" s="36"/>
      <c r="AEF52" s="36"/>
      <c r="AEG52" s="36"/>
      <c r="AEH52" s="36"/>
      <c r="AEI52" s="36"/>
      <c r="AEJ52" s="36"/>
      <c r="AEK52" s="36"/>
      <c r="AEL52" s="36"/>
      <c r="AEM52" s="36"/>
      <c r="AEN52" s="36"/>
      <c r="AEO52" s="36"/>
      <c r="AEP52" s="36"/>
      <c r="AEQ52" s="36"/>
      <c r="AER52" s="36"/>
      <c r="AES52" s="36"/>
      <c r="AET52" s="36"/>
      <c r="AEU52" s="36"/>
      <c r="AEV52" s="36"/>
      <c r="AEW52" s="36"/>
      <c r="AEX52" s="36"/>
      <c r="AEY52" s="36"/>
      <c r="AEZ52" s="36"/>
      <c r="AFA52" s="36"/>
      <c r="AFB52" s="36"/>
      <c r="AFC52" s="36"/>
      <c r="AFD52" s="36"/>
      <c r="AFE52" s="36"/>
      <c r="AFF52" s="36"/>
      <c r="AFG52" s="36"/>
      <c r="AFH52" s="36"/>
      <c r="AFI52" s="36"/>
      <c r="AFJ52" s="36"/>
      <c r="AFK52" s="36"/>
      <c r="AFL52" s="36"/>
      <c r="AFM52" s="36"/>
      <c r="AFN52" s="36"/>
      <c r="AFO52" s="36"/>
      <c r="AFP52" s="36"/>
      <c r="AFQ52" s="36"/>
      <c r="AFR52" s="36"/>
      <c r="AFS52" s="36"/>
      <c r="AFT52" s="36"/>
      <c r="AFU52" s="36"/>
      <c r="AFV52" s="36"/>
      <c r="AFW52" s="36"/>
      <c r="AFX52" s="36"/>
      <c r="AFY52" s="36"/>
      <c r="AFZ52" s="36"/>
      <c r="AGA52" s="36"/>
      <c r="AGB52" s="36"/>
      <c r="AGC52" s="36"/>
      <c r="AGD52" s="36"/>
      <c r="AGE52" s="36"/>
      <c r="AGF52" s="36"/>
      <c r="AGG52" s="36"/>
      <c r="AGH52" s="36"/>
      <c r="AGI52" s="36"/>
      <c r="AGJ52" s="36"/>
      <c r="AGK52" s="36"/>
      <c r="AGL52" s="36"/>
      <c r="AGM52" s="36"/>
      <c r="AGN52" s="36"/>
      <c r="AGO52" s="36"/>
      <c r="AGP52" s="36"/>
      <c r="AGQ52" s="36"/>
      <c r="AGR52" s="36"/>
      <c r="AGS52" s="36"/>
      <c r="AGT52" s="36"/>
      <c r="AGU52" s="36"/>
      <c r="AGV52" s="36"/>
      <c r="AGW52" s="36"/>
      <c r="AGX52" s="36"/>
      <c r="AGY52" s="36"/>
      <c r="AGZ52" s="36"/>
      <c r="AHA52" s="36"/>
      <c r="AHB52" s="36"/>
      <c r="AHC52" s="36"/>
      <c r="AHD52" s="36"/>
      <c r="AHE52" s="36"/>
      <c r="AHF52" s="36"/>
      <c r="AHG52" s="36"/>
      <c r="AHH52" s="36"/>
      <c r="AHI52" s="36"/>
      <c r="AHJ52" s="36"/>
      <c r="AHK52" s="36"/>
      <c r="AHL52" s="36"/>
      <c r="AHM52" s="36"/>
      <c r="AHN52" s="36"/>
      <c r="AHO52" s="36"/>
      <c r="AHP52" s="36"/>
      <c r="AHQ52" s="36"/>
      <c r="AHR52" s="36"/>
      <c r="AHS52" s="36"/>
      <c r="AHT52" s="36"/>
      <c r="AHU52" s="36"/>
      <c r="AHV52" s="36"/>
      <c r="AHW52" s="36"/>
      <c r="AHX52" s="36"/>
      <c r="AHY52" s="36"/>
      <c r="AHZ52" s="36"/>
      <c r="AIA52" s="36"/>
      <c r="AIB52" s="36"/>
      <c r="AIC52" s="36"/>
      <c r="AID52" s="36"/>
      <c r="AIE52" s="36"/>
      <c r="AIF52" s="36"/>
      <c r="AIG52" s="36"/>
      <c r="AIH52" s="36"/>
      <c r="AII52" s="36"/>
      <c r="AIJ52" s="36"/>
      <c r="AIK52" s="36"/>
      <c r="AIL52" s="36"/>
      <c r="AIM52" s="36"/>
      <c r="AIN52" s="36"/>
      <c r="AIO52" s="36"/>
      <c r="AIP52" s="36"/>
      <c r="AIQ52" s="36"/>
      <c r="AIR52" s="36"/>
      <c r="AIS52" s="36"/>
      <c r="AIT52" s="36"/>
      <c r="AIU52" s="36"/>
      <c r="AIV52" s="36"/>
      <c r="AIW52" s="36"/>
      <c r="AIX52" s="36"/>
      <c r="AIY52" s="36"/>
      <c r="AIZ52" s="36"/>
      <c r="AJA52" s="36"/>
      <c r="AJB52" s="36"/>
      <c r="AJC52" s="36"/>
      <c r="AJD52" s="36"/>
      <c r="AJE52" s="36"/>
      <c r="AJF52" s="36"/>
      <c r="AJG52" s="36"/>
      <c r="AJH52" s="36"/>
      <c r="AJI52" s="36"/>
      <c r="AJJ52" s="36"/>
      <c r="AJK52" s="36"/>
      <c r="AJL52" s="36"/>
      <c r="AJM52" s="36"/>
      <c r="AJN52" s="36"/>
      <c r="AJO52" s="36"/>
      <c r="AJP52" s="36"/>
      <c r="AJQ52" s="36"/>
      <c r="AJR52" s="36"/>
      <c r="AJS52" s="36"/>
      <c r="AJT52" s="36"/>
      <c r="AJU52" s="36"/>
      <c r="AJV52" s="36"/>
      <c r="AJW52" s="36"/>
      <c r="AJX52" s="36"/>
      <c r="AJY52" s="36"/>
      <c r="AJZ52" s="36"/>
      <c r="AKA52" s="36"/>
      <c r="AKB52" s="36"/>
      <c r="AKC52" s="36"/>
      <c r="AKD52" s="36"/>
      <c r="AKE52" s="36"/>
      <c r="AKF52" s="36"/>
      <c r="AKG52" s="36"/>
      <c r="AKH52" s="36"/>
      <c r="AKI52" s="36"/>
      <c r="AKJ52" s="36"/>
      <c r="AKK52" s="36"/>
      <c r="AKL52" s="36"/>
      <c r="AKM52" s="36"/>
      <c r="AKN52" s="36"/>
      <c r="AKO52" s="36"/>
      <c r="AKP52" s="36"/>
      <c r="AKQ52" s="36"/>
      <c r="AKR52" s="36"/>
      <c r="AKS52" s="36"/>
      <c r="AKT52" s="36"/>
      <c r="AKU52" s="36"/>
      <c r="AKV52" s="36"/>
      <c r="AKW52" s="36"/>
      <c r="AKX52" s="36"/>
      <c r="AKY52" s="36"/>
      <c r="AKZ52" s="36"/>
      <c r="ALA52" s="36"/>
      <c r="ALB52" s="36"/>
      <c r="ALC52" s="36"/>
      <c r="ALD52" s="36"/>
      <c r="ALE52" s="36"/>
      <c r="ALF52" s="36"/>
      <c r="ALG52" s="36"/>
      <c r="ALH52" s="36"/>
      <c r="ALI52" s="36"/>
      <c r="ALJ52" s="36"/>
      <c r="ALK52" s="36"/>
      <c r="ALL52" s="36"/>
      <c r="ALM52" s="36"/>
      <c r="ALN52" s="36"/>
      <c r="ALO52" s="36"/>
      <c r="ALP52" s="36"/>
      <c r="ALQ52" s="36"/>
      <c r="ALR52" s="36"/>
      <c r="ALS52" s="36"/>
      <c r="ALT52" s="36"/>
      <c r="ALU52" s="36"/>
      <c r="ALV52" s="36"/>
      <c r="ALW52" s="36"/>
      <c r="ALX52" s="36"/>
      <c r="ALY52" s="36"/>
      <c r="ALZ52" s="36"/>
      <c r="AMA52" s="36"/>
      <c r="AMB52" s="36"/>
      <c r="AMC52" s="36"/>
      <c r="AMD52" s="36"/>
      <c r="AME52" s="36"/>
      <c r="AMF52" s="36"/>
      <c r="AMG52" s="36"/>
      <c r="AMH52" s="36"/>
      <c r="AMI52" s="36"/>
      <c r="AMJ52" s="36"/>
      <c r="AMK52" s="36"/>
      <c r="AML52" s="36"/>
      <c r="AMM52" s="36"/>
      <c r="AMN52" s="36"/>
      <c r="AMO52" s="36"/>
      <c r="AMP52" s="36"/>
      <c r="AMQ52" s="36"/>
      <c r="AMR52" s="36"/>
      <c r="AMS52" s="36"/>
      <c r="AMT52" s="36"/>
      <c r="AMU52" s="36"/>
      <c r="AMV52" s="36"/>
      <c r="AMW52" s="36"/>
      <c r="AMX52" s="36"/>
      <c r="AMY52" s="36"/>
      <c r="AMZ52" s="36"/>
      <c r="ANA52" s="36"/>
      <c r="ANB52" s="36"/>
      <c r="ANC52" s="36"/>
      <c r="AND52" s="36"/>
      <c r="ANE52" s="36"/>
      <c r="ANF52" s="36"/>
      <c r="ANG52" s="36"/>
      <c r="ANH52" s="36"/>
      <c r="ANI52" s="36"/>
      <c r="ANJ52" s="36"/>
      <c r="ANK52" s="36"/>
      <c r="ANL52" s="36"/>
      <c r="ANM52" s="36"/>
      <c r="ANN52" s="36"/>
      <c r="ANO52" s="36"/>
      <c r="ANP52" s="36"/>
      <c r="ANQ52" s="36"/>
      <c r="ANR52" s="36"/>
      <c r="ANS52" s="36"/>
      <c r="ANT52" s="36"/>
      <c r="ANU52" s="36"/>
      <c r="ANV52" s="36"/>
      <c r="ANW52" s="36"/>
      <c r="ANX52" s="36"/>
      <c r="ANY52" s="36"/>
      <c r="ANZ52" s="36"/>
      <c r="AOA52" s="36"/>
      <c r="AOB52" s="36"/>
      <c r="AOC52" s="36"/>
      <c r="AOD52" s="36"/>
      <c r="AOE52" s="36"/>
      <c r="AOF52" s="36"/>
      <c r="AOG52" s="36"/>
      <c r="AOH52" s="36"/>
      <c r="AOI52" s="36"/>
      <c r="AOJ52" s="36"/>
      <c r="AOK52" s="36"/>
      <c r="AOL52" s="36"/>
      <c r="AOM52" s="36"/>
      <c r="AON52" s="36"/>
      <c r="AOO52" s="36"/>
      <c r="AOP52" s="36"/>
      <c r="AOQ52" s="36"/>
      <c r="AOR52" s="36"/>
      <c r="AOS52" s="36"/>
      <c r="AOT52" s="36"/>
      <c r="AOU52" s="36"/>
      <c r="AOV52" s="36"/>
      <c r="AOW52" s="36"/>
      <c r="AOX52" s="36"/>
      <c r="AOY52" s="36"/>
      <c r="AOZ52" s="36"/>
      <c r="APA52" s="36"/>
      <c r="APB52" s="36"/>
      <c r="APC52" s="36"/>
      <c r="APD52" s="36"/>
      <c r="APE52" s="36"/>
      <c r="APF52" s="36"/>
      <c r="APG52" s="36"/>
      <c r="APH52" s="36"/>
      <c r="API52" s="36"/>
      <c r="APJ52" s="36"/>
      <c r="APK52" s="36"/>
      <c r="APL52" s="36"/>
      <c r="APM52" s="36"/>
      <c r="APN52" s="36"/>
      <c r="APO52" s="36"/>
      <c r="APP52" s="36"/>
      <c r="APQ52" s="36"/>
      <c r="APR52" s="36"/>
      <c r="APS52" s="36"/>
      <c r="APT52" s="36"/>
      <c r="APU52" s="36"/>
      <c r="APV52" s="36"/>
      <c r="APW52" s="36"/>
      <c r="APX52" s="36"/>
      <c r="APY52" s="36"/>
      <c r="APZ52" s="36"/>
      <c r="AQA52" s="36"/>
      <c r="AQB52" s="36"/>
      <c r="AQC52" s="36"/>
      <c r="AQD52" s="36"/>
      <c r="AQE52" s="36"/>
      <c r="AQF52" s="36"/>
      <c r="AQG52" s="36"/>
      <c r="AQH52" s="36"/>
      <c r="AQI52" s="36"/>
      <c r="AQJ52" s="36"/>
      <c r="AQK52" s="36"/>
      <c r="AQL52" s="36"/>
      <c r="AQM52" s="36"/>
      <c r="AQN52" s="36"/>
      <c r="AQO52" s="36"/>
      <c r="AQP52" s="36"/>
      <c r="AQQ52" s="36"/>
      <c r="AQR52" s="36"/>
      <c r="AQS52" s="36"/>
      <c r="AQT52" s="36"/>
      <c r="AQU52" s="36"/>
      <c r="AQV52" s="36"/>
      <c r="AQW52" s="36"/>
      <c r="AQX52" s="36"/>
      <c r="AQY52" s="36"/>
      <c r="AQZ52" s="36"/>
      <c r="ARA52" s="36"/>
      <c r="ARB52" s="36"/>
      <c r="ARC52" s="36"/>
      <c r="ARD52" s="36"/>
      <c r="ARE52" s="36"/>
      <c r="ARF52" s="36"/>
      <c r="ARG52" s="36"/>
      <c r="ARH52" s="36"/>
      <c r="ARI52" s="36"/>
      <c r="ARJ52" s="36"/>
      <c r="ARK52" s="36"/>
      <c r="ARL52" s="36"/>
      <c r="ARM52" s="36"/>
      <c r="ARN52" s="36"/>
      <c r="ARO52" s="36"/>
      <c r="ARP52" s="36"/>
      <c r="ARQ52" s="36"/>
      <c r="ARR52" s="36"/>
      <c r="ARS52" s="36"/>
      <c r="ART52" s="36"/>
      <c r="ARU52" s="36"/>
      <c r="ARV52" s="36"/>
      <c r="ARW52" s="36"/>
      <c r="ARX52" s="36"/>
      <c r="ARY52" s="36"/>
      <c r="ARZ52" s="36"/>
      <c r="ASA52" s="36"/>
      <c r="ASB52" s="36"/>
      <c r="ASC52" s="36"/>
      <c r="ASD52" s="36"/>
      <c r="ASE52" s="36"/>
      <c r="ASF52" s="36"/>
      <c r="ASG52" s="36"/>
      <c r="ASH52" s="36"/>
      <c r="ASI52" s="36"/>
      <c r="ASJ52" s="36"/>
      <c r="ASK52" s="36"/>
      <c r="ASL52" s="36"/>
      <c r="ASM52" s="36"/>
      <c r="ASN52" s="36"/>
      <c r="ASO52" s="36"/>
      <c r="ASP52" s="36"/>
      <c r="ASQ52" s="36"/>
      <c r="ASR52" s="36"/>
      <c r="ASS52" s="36"/>
      <c r="AST52" s="36"/>
      <c r="ASU52" s="36"/>
      <c r="ASV52" s="36"/>
      <c r="ASW52" s="36"/>
      <c r="ASX52" s="36"/>
      <c r="ASY52" s="36"/>
      <c r="ASZ52" s="36"/>
      <c r="ATA52" s="36"/>
      <c r="ATB52" s="36"/>
      <c r="ATC52" s="36"/>
      <c r="ATD52" s="36"/>
      <c r="ATE52" s="36"/>
      <c r="ATF52" s="36"/>
      <c r="ATG52" s="36"/>
      <c r="ATH52" s="36"/>
      <c r="ATI52" s="36"/>
      <c r="ATJ52" s="36"/>
      <c r="ATK52" s="36"/>
      <c r="ATL52" s="36"/>
      <c r="ATM52" s="36"/>
      <c r="ATN52" s="36"/>
      <c r="ATO52" s="36"/>
      <c r="ATP52" s="36"/>
      <c r="ATQ52" s="36"/>
      <c r="ATR52" s="36"/>
      <c r="ATS52" s="36"/>
      <c r="ATT52" s="36"/>
      <c r="ATU52" s="36"/>
      <c r="ATV52" s="36"/>
      <c r="ATW52" s="36"/>
      <c r="ATX52" s="36"/>
      <c r="ATY52" s="36"/>
      <c r="ATZ52" s="36"/>
      <c r="AUA52" s="36"/>
      <c r="AUB52" s="36"/>
      <c r="AUC52" s="36"/>
      <c r="AUD52" s="36"/>
      <c r="AUE52" s="36"/>
      <c r="AUF52" s="36"/>
      <c r="AUG52" s="36"/>
      <c r="AUH52" s="36"/>
      <c r="AUI52" s="36"/>
      <c r="AUJ52" s="36"/>
      <c r="AUK52" s="36"/>
      <c r="AUL52" s="36"/>
      <c r="AUM52" s="36"/>
      <c r="AUN52" s="36"/>
      <c r="AUO52" s="36"/>
      <c r="AUP52" s="36"/>
      <c r="AUQ52" s="36"/>
      <c r="AUR52" s="36"/>
      <c r="AUS52" s="36"/>
      <c r="AUT52" s="36"/>
      <c r="AUU52" s="36"/>
      <c r="AUV52" s="36"/>
      <c r="AUW52" s="36"/>
      <c r="AUX52" s="36"/>
      <c r="AUY52" s="36"/>
      <c r="AUZ52" s="36"/>
      <c r="AVA52" s="36"/>
      <c r="AVB52" s="36"/>
      <c r="AVC52" s="36"/>
      <c r="AVD52" s="36"/>
      <c r="AVE52" s="36"/>
      <c r="AVF52" s="36"/>
      <c r="AVG52" s="36"/>
      <c r="AVH52" s="36"/>
      <c r="AVI52" s="36"/>
      <c r="AVJ52" s="36"/>
      <c r="AVK52" s="36"/>
      <c r="AVL52" s="36"/>
      <c r="AVM52" s="36"/>
      <c r="AVN52" s="36"/>
      <c r="AVO52" s="36"/>
      <c r="AVP52" s="36"/>
      <c r="AVQ52" s="36"/>
      <c r="AVR52" s="36"/>
      <c r="AVS52" s="36"/>
      <c r="AVT52" s="36"/>
      <c r="AVU52" s="36"/>
      <c r="AVV52" s="36"/>
      <c r="AVW52" s="36"/>
      <c r="AVX52" s="36"/>
      <c r="AVY52" s="36"/>
      <c r="AVZ52" s="36"/>
      <c r="AWA52" s="36"/>
      <c r="AWB52" s="36"/>
      <c r="AWC52" s="36"/>
      <c r="AWD52" s="36"/>
      <c r="AWE52" s="36"/>
      <c r="AWF52" s="36"/>
      <c r="AWG52" s="36"/>
      <c r="AWH52" s="36"/>
      <c r="AWI52" s="36"/>
      <c r="AWJ52" s="36"/>
      <c r="AWK52" s="36"/>
      <c r="AWL52" s="36"/>
      <c r="AWM52" s="36"/>
      <c r="AWN52" s="36"/>
      <c r="AWO52" s="36"/>
      <c r="AWP52" s="36"/>
      <c r="AWQ52" s="36"/>
      <c r="AWR52" s="36"/>
      <c r="AWS52" s="36"/>
      <c r="AWT52" s="36"/>
      <c r="AWU52" s="36"/>
      <c r="AWV52" s="36"/>
      <c r="AWW52" s="36"/>
      <c r="AWX52" s="36"/>
      <c r="AWY52" s="36"/>
      <c r="AWZ52" s="36"/>
      <c r="AXA52" s="36"/>
      <c r="AXB52" s="36"/>
      <c r="AXC52" s="36"/>
      <c r="AXD52" s="36"/>
      <c r="AXE52" s="36"/>
      <c r="AXF52" s="36"/>
      <c r="AXG52" s="36"/>
      <c r="AXH52" s="36"/>
      <c r="AXI52" s="36"/>
      <c r="AXJ52" s="36"/>
      <c r="AXK52" s="36"/>
      <c r="AXL52" s="36"/>
      <c r="AXM52" s="36"/>
      <c r="AXN52" s="36"/>
      <c r="AXO52" s="36"/>
      <c r="AXP52" s="36"/>
      <c r="AXQ52" s="36"/>
      <c r="AXR52" s="36"/>
      <c r="AXS52" s="36"/>
      <c r="AXT52" s="36"/>
      <c r="AXU52" s="36"/>
      <c r="AXV52" s="36"/>
      <c r="AXW52" s="36"/>
      <c r="AXX52" s="36"/>
      <c r="AXY52" s="36"/>
      <c r="AXZ52" s="36"/>
      <c r="AYA52" s="36"/>
      <c r="AYB52" s="36"/>
      <c r="AYC52" s="36"/>
      <c r="AYD52" s="36"/>
      <c r="AYE52" s="36"/>
      <c r="AYF52" s="36"/>
      <c r="AYG52" s="36"/>
      <c r="AYH52" s="36"/>
      <c r="AYI52" s="36"/>
      <c r="AYJ52" s="36"/>
      <c r="AYK52" s="36"/>
      <c r="AYL52" s="36"/>
      <c r="AYM52" s="36"/>
      <c r="AYN52" s="36"/>
      <c r="AYO52" s="36"/>
      <c r="AYP52" s="36"/>
      <c r="AYQ52" s="36"/>
      <c r="AYR52" s="36"/>
      <c r="AYS52" s="36"/>
      <c r="AYT52" s="36"/>
      <c r="AYU52" s="36"/>
      <c r="AYV52" s="36"/>
      <c r="AYW52" s="36"/>
      <c r="AYX52" s="36"/>
      <c r="AYY52" s="36"/>
      <c r="AYZ52" s="36"/>
      <c r="AZA52" s="36"/>
      <c r="AZB52" s="36"/>
      <c r="AZC52" s="36"/>
      <c r="AZD52" s="36"/>
      <c r="AZE52" s="36"/>
      <c r="AZF52" s="36"/>
      <c r="AZG52" s="36"/>
      <c r="AZH52" s="36"/>
      <c r="AZI52" s="36"/>
      <c r="AZJ52" s="36"/>
      <c r="AZK52" s="36"/>
      <c r="AZL52" s="36"/>
      <c r="AZM52" s="36"/>
      <c r="AZN52" s="36"/>
      <c r="AZO52" s="36"/>
      <c r="AZP52" s="36"/>
      <c r="AZQ52" s="36"/>
      <c r="AZR52" s="36"/>
      <c r="AZS52" s="36"/>
      <c r="AZT52" s="36"/>
      <c r="AZU52" s="36"/>
      <c r="AZV52" s="36"/>
      <c r="AZW52" s="36"/>
      <c r="AZX52" s="36"/>
      <c r="AZY52" s="36"/>
      <c r="AZZ52" s="36"/>
      <c r="BAA52" s="36"/>
      <c r="BAB52" s="36"/>
      <c r="BAC52" s="36"/>
      <c r="BAD52" s="36"/>
      <c r="BAE52" s="36"/>
      <c r="BAF52" s="36"/>
      <c r="BAG52" s="36"/>
      <c r="BAH52" s="36"/>
      <c r="BAI52" s="36"/>
      <c r="BAJ52" s="36"/>
      <c r="BAK52" s="36"/>
      <c r="BAL52" s="36"/>
      <c r="BAM52" s="36"/>
      <c r="BAN52" s="36"/>
      <c r="BAO52" s="36"/>
      <c r="BAP52" s="36"/>
      <c r="BAQ52" s="36"/>
      <c r="BAR52" s="36"/>
      <c r="BAS52" s="36"/>
      <c r="BAT52" s="36"/>
      <c r="BAU52" s="36"/>
      <c r="BAV52" s="36"/>
      <c r="BAW52" s="36"/>
      <c r="BAX52" s="36"/>
      <c r="BAY52" s="36"/>
      <c r="BAZ52" s="36"/>
      <c r="BBA52" s="36"/>
      <c r="BBB52" s="36"/>
      <c r="BBC52" s="36"/>
      <c r="BBD52" s="36"/>
      <c r="BBE52" s="36"/>
      <c r="BBF52" s="36"/>
      <c r="BBG52" s="36"/>
      <c r="BBH52" s="36"/>
      <c r="BBI52" s="36"/>
      <c r="BBJ52" s="36"/>
      <c r="BBK52" s="36"/>
      <c r="BBL52" s="36"/>
      <c r="BBM52" s="36"/>
      <c r="BBN52" s="36"/>
      <c r="BBO52" s="36"/>
      <c r="BBP52" s="36"/>
      <c r="BBQ52" s="36"/>
      <c r="BBR52" s="36"/>
      <c r="BBS52" s="36"/>
      <c r="BBT52" s="36"/>
      <c r="BBU52" s="36"/>
      <c r="BBV52" s="36"/>
      <c r="BBW52" s="36"/>
      <c r="BBX52" s="36"/>
      <c r="BBY52" s="36"/>
      <c r="BBZ52" s="36"/>
      <c r="BCA52" s="36"/>
      <c r="BCB52" s="36"/>
      <c r="BCC52" s="36"/>
      <c r="BCD52" s="36"/>
      <c r="BCE52" s="36"/>
      <c r="BCF52" s="36"/>
      <c r="BCG52" s="36"/>
      <c r="BCH52" s="36"/>
      <c r="BCI52" s="36"/>
      <c r="BCJ52" s="36"/>
      <c r="BCK52" s="36"/>
      <c r="BCL52" s="36"/>
      <c r="BCM52" s="36"/>
      <c r="BCN52" s="36"/>
      <c r="BCO52" s="36"/>
      <c r="BCP52" s="36"/>
      <c r="BCQ52" s="36"/>
      <c r="BCR52" s="36"/>
      <c r="BCS52" s="36"/>
      <c r="BCT52" s="36"/>
      <c r="BCU52" s="36"/>
      <c r="BCV52" s="36"/>
      <c r="BCW52" s="36"/>
      <c r="BCX52" s="36"/>
      <c r="BCY52" s="36"/>
      <c r="BCZ52" s="36"/>
      <c r="BDA52" s="36"/>
      <c r="BDB52" s="36"/>
      <c r="BDC52" s="36"/>
      <c r="BDD52" s="36"/>
      <c r="BDE52" s="36"/>
      <c r="BDF52" s="36"/>
      <c r="BDG52" s="36"/>
      <c r="BDH52" s="36"/>
      <c r="BDI52" s="36"/>
      <c r="BDJ52" s="36"/>
      <c r="BDK52" s="36"/>
      <c r="BDL52" s="36"/>
      <c r="BDM52" s="36"/>
      <c r="BDN52" s="36"/>
      <c r="BDO52" s="36"/>
      <c r="BDP52" s="36"/>
      <c r="BDQ52" s="36"/>
      <c r="BDR52" s="36"/>
      <c r="BDS52" s="36"/>
      <c r="BDT52" s="36"/>
      <c r="BDU52" s="36"/>
      <c r="BDV52" s="36"/>
      <c r="BDW52" s="36"/>
      <c r="BDX52" s="36"/>
      <c r="BDY52" s="36"/>
      <c r="BDZ52" s="36"/>
      <c r="BEA52" s="36"/>
      <c r="BEB52" s="36"/>
      <c r="BEC52" s="36"/>
      <c r="BED52" s="36"/>
      <c r="BEE52" s="36"/>
      <c r="BEF52" s="36"/>
      <c r="BEG52" s="36"/>
      <c r="BEH52" s="36"/>
      <c r="BEI52" s="36"/>
      <c r="BEJ52" s="36"/>
      <c r="BEK52" s="36"/>
      <c r="BEL52" s="36"/>
      <c r="BEM52" s="36"/>
      <c r="BEN52" s="36"/>
      <c r="BEO52" s="36"/>
      <c r="BEP52" s="36"/>
      <c r="BEQ52" s="36"/>
      <c r="BER52" s="36"/>
      <c r="BES52" s="36"/>
      <c r="BET52" s="36"/>
      <c r="BEU52" s="36"/>
      <c r="BEV52" s="36"/>
      <c r="BEW52" s="36"/>
      <c r="BEX52" s="36"/>
      <c r="BEY52" s="36"/>
      <c r="BEZ52" s="36"/>
      <c r="BFA52" s="36"/>
      <c r="BFB52" s="36"/>
      <c r="BFC52" s="36"/>
      <c r="BFD52" s="36"/>
      <c r="BFE52" s="36"/>
      <c r="BFF52" s="36"/>
      <c r="BFG52" s="36"/>
      <c r="BFH52" s="36"/>
      <c r="BFI52" s="36"/>
      <c r="BFJ52" s="36"/>
      <c r="BFK52" s="36"/>
      <c r="BFL52" s="36"/>
      <c r="BFM52" s="36"/>
      <c r="BFN52" s="36"/>
      <c r="BFO52" s="36"/>
      <c r="BFP52" s="36"/>
      <c r="BFQ52" s="36"/>
      <c r="BFR52" s="36"/>
      <c r="BFS52" s="36"/>
      <c r="BFT52" s="36"/>
      <c r="BFU52" s="36"/>
      <c r="BFV52" s="36"/>
      <c r="BFW52" s="36"/>
      <c r="BFX52" s="36"/>
      <c r="BFY52" s="36"/>
      <c r="BFZ52" s="36"/>
      <c r="BGA52" s="36"/>
      <c r="BGB52" s="36"/>
      <c r="BGC52" s="36"/>
      <c r="BGD52" s="36"/>
      <c r="BGE52" s="36"/>
      <c r="BGF52" s="36"/>
      <c r="BGG52" s="36"/>
      <c r="BGH52" s="36"/>
      <c r="BGI52" s="36"/>
      <c r="BGJ52" s="36"/>
      <c r="BGK52" s="36"/>
      <c r="BGL52" s="36"/>
      <c r="BGM52" s="36"/>
      <c r="BGN52" s="36"/>
      <c r="BGO52" s="36"/>
      <c r="BGP52" s="36"/>
      <c r="BGQ52" s="36"/>
      <c r="BGR52" s="36"/>
      <c r="BGS52" s="36"/>
      <c r="BGT52" s="36"/>
      <c r="BGU52" s="36"/>
      <c r="BGV52" s="36"/>
      <c r="BGW52" s="36"/>
      <c r="BGX52" s="36"/>
      <c r="BGY52" s="36"/>
      <c r="BGZ52" s="36"/>
      <c r="BHA52" s="36"/>
      <c r="BHB52" s="36"/>
      <c r="BHC52" s="36"/>
      <c r="BHD52" s="36"/>
      <c r="BHE52" s="36"/>
      <c r="BHF52" s="36"/>
      <c r="BHG52" s="36"/>
      <c r="BHH52" s="36"/>
      <c r="BHI52" s="36"/>
      <c r="BHJ52" s="36"/>
      <c r="BHK52" s="36"/>
      <c r="BHL52" s="36"/>
      <c r="BHM52" s="36"/>
      <c r="BHN52" s="36"/>
      <c r="BHO52" s="36"/>
      <c r="BHP52" s="36"/>
      <c r="BHQ52" s="36"/>
      <c r="BHR52" s="36"/>
      <c r="BHS52" s="36"/>
      <c r="BHT52" s="36"/>
      <c r="BHU52" s="36"/>
      <c r="BHV52" s="36"/>
      <c r="BHW52" s="36"/>
      <c r="BHX52" s="36"/>
      <c r="BHY52" s="36"/>
      <c r="BHZ52" s="36"/>
      <c r="BIA52" s="36"/>
      <c r="BIB52" s="36"/>
      <c r="BIC52" s="36"/>
      <c r="BID52" s="36"/>
      <c r="BIE52" s="36"/>
      <c r="BIF52" s="36"/>
      <c r="BIG52" s="36"/>
      <c r="BIH52" s="36"/>
      <c r="BII52" s="36"/>
      <c r="BIJ52" s="36"/>
      <c r="BIK52" s="36"/>
      <c r="BIL52" s="36"/>
      <c r="BIM52" s="36"/>
      <c r="BIN52" s="36"/>
      <c r="BIO52" s="36"/>
      <c r="BIP52" s="36"/>
      <c r="BIQ52" s="36"/>
      <c r="BIR52" s="36"/>
      <c r="BIS52" s="36"/>
      <c r="BIT52" s="36"/>
      <c r="BIU52" s="36"/>
      <c r="BIV52" s="36"/>
      <c r="BIW52" s="36"/>
      <c r="BIX52" s="36"/>
      <c r="BIY52" s="36"/>
      <c r="BIZ52" s="36"/>
      <c r="BJA52" s="36"/>
      <c r="BJB52" s="36"/>
      <c r="BJC52" s="36"/>
      <c r="BJD52" s="36"/>
      <c r="BJE52" s="36"/>
      <c r="BJF52" s="36"/>
      <c r="BJG52" s="36"/>
      <c r="BJH52" s="36"/>
      <c r="BJI52" s="36"/>
      <c r="BJJ52" s="36"/>
      <c r="BJK52" s="36"/>
      <c r="BJL52" s="36"/>
      <c r="BJM52" s="36"/>
      <c r="BJN52" s="36"/>
      <c r="BJO52" s="36"/>
      <c r="BJP52" s="36"/>
      <c r="BJQ52" s="36"/>
      <c r="BJR52" s="36"/>
      <c r="BJS52" s="36"/>
      <c r="BJT52" s="36"/>
      <c r="BJU52" s="36"/>
      <c r="BJV52" s="36"/>
      <c r="BJW52" s="36"/>
      <c r="BJX52" s="36"/>
      <c r="BJY52" s="36"/>
      <c r="BJZ52" s="36"/>
      <c r="BKA52" s="36"/>
      <c r="BKB52" s="36"/>
      <c r="BKC52" s="36"/>
      <c r="BKD52" s="36"/>
      <c r="BKE52" s="36"/>
      <c r="BKF52" s="36"/>
      <c r="BKG52" s="36"/>
      <c r="BKH52" s="36"/>
      <c r="BKI52" s="36"/>
      <c r="BKJ52" s="36"/>
      <c r="BKK52" s="36"/>
      <c r="BKL52" s="36"/>
      <c r="BKM52" s="36"/>
      <c r="BKN52" s="36"/>
      <c r="BKO52" s="36"/>
      <c r="BKP52" s="36"/>
      <c r="BKQ52" s="36"/>
      <c r="BKR52" s="36"/>
      <c r="BKS52" s="36"/>
      <c r="BKT52" s="36"/>
      <c r="BKU52" s="36"/>
      <c r="BKV52" s="36"/>
      <c r="BKW52" s="36"/>
      <c r="BKX52" s="36"/>
      <c r="BKY52" s="36"/>
      <c r="BKZ52" s="36"/>
      <c r="BLA52" s="36"/>
      <c r="BLB52" s="36"/>
      <c r="BLC52" s="36"/>
      <c r="BLD52" s="36"/>
      <c r="BLE52" s="36"/>
      <c r="BLF52" s="36"/>
      <c r="BLG52" s="36"/>
      <c r="BLH52" s="36"/>
      <c r="BLI52" s="36"/>
      <c r="BLJ52" s="36"/>
      <c r="BLK52" s="36"/>
      <c r="BLL52" s="36"/>
      <c r="BLM52" s="36"/>
      <c r="BLN52" s="36"/>
      <c r="BLO52" s="36"/>
      <c r="BLP52" s="36"/>
      <c r="BLQ52" s="36"/>
      <c r="BLR52" s="36"/>
      <c r="BLS52" s="36"/>
      <c r="BLT52" s="36"/>
      <c r="BLU52" s="36"/>
      <c r="BLV52" s="36"/>
      <c r="BLW52" s="36"/>
      <c r="BLX52" s="36"/>
      <c r="BLY52" s="36"/>
      <c r="BLZ52" s="36"/>
      <c r="BMA52" s="36"/>
      <c r="BMB52" s="36"/>
      <c r="BMC52" s="36"/>
      <c r="BMD52" s="36"/>
      <c r="BME52" s="36"/>
      <c r="BMF52" s="36"/>
      <c r="BMG52" s="36"/>
      <c r="BMH52" s="36"/>
      <c r="BMI52" s="36"/>
      <c r="BMJ52" s="36"/>
      <c r="BMK52" s="36"/>
      <c r="BML52" s="36"/>
      <c r="BMM52" s="36"/>
      <c r="BMN52" s="36"/>
      <c r="BMO52" s="36"/>
      <c r="BMP52" s="36"/>
      <c r="BMQ52" s="36"/>
      <c r="BMR52" s="36"/>
      <c r="BMS52" s="36"/>
      <c r="BMT52" s="36"/>
      <c r="BMU52" s="36"/>
      <c r="BMV52" s="36"/>
      <c r="BMW52" s="36"/>
      <c r="BMX52" s="36"/>
      <c r="BMY52" s="36"/>
      <c r="BMZ52" s="36"/>
      <c r="BNA52" s="36"/>
      <c r="BNB52" s="36"/>
      <c r="BNC52" s="36"/>
      <c r="BND52" s="36"/>
      <c r="BNE52" s="36"/>
      <c r="BNF52" s="36"/>
      <c r="BNG52" s="36"/>
      <c r="BNH52" s="36"/>
      <c r="BNI52" s="36"/>
      <c r="BNJ52" s="36"/>
      <c r="BNK52" s="36"/>
      <c r="BNL52" s="36"/>
      <c r="BNM52" s="36"/>
      <c r="BNN52" s="36"/>
      <c r="BNO52" s="36"/>
      <c r="BNP52" s="36"/>
      <c r="BNQ52" s="36"/>
      <c r="BNR52" s="36"/>
      <c r="BNS52" s="36"/>
      <c r="BNT52" s="36"/>
      <c r="BNU52" s="36"/>
      <c r="BNV52" s="36"/>
      <c r="BNW52" s="36"/>
      <c r="BNX52" s="36"/>
      <c r="BNY52" s="36"/>
      <c r="BNZ52" s="36"/>
      <c r="BOA52" s="36"/>
      <c r="BOB52" s="36"/>
      <c r="BOC52" s="36"/>
      <c r="BOD52" s="36"/>
      <c r="BOE52" s="36"/>
      <c r="BOF52" s="36"/>
      <c r="BOG52" s="36"/>
      <c r="BOH52" s="36"/>
      <c r="BOI52" s="36"/>
      <c r="BOJ52" s="36"/>
      <c r="BOK52" s="36"/>
      <c r="BOL52" s="36"/>
      <c r="BOM52" s="36"/>
      <c r="BON52" s="36"/>
      <c r="BOO52" s="36"/>
      <c r="BOP52" s="36"/>
      <c r="BOQ52" s="36"/>
      <c r="BOR52" s="36"/>
      <c r="BOS52" s="36"/>
      <c r="BOT52" s="36"/>
      <c r="BOU52" s="36"/>
      <c r="BOV52" s="36"/>
      <c r="BOW52" s="36"/>
      <c r="BOX52" s="36"/>
      <c r="BOY52" s="36"/>
      <c r="BOZ52" s="36"/>
      <c r="BPA52" s="36"/>
      <c r="BPB52" s="36"/>
      <c r="BPC52" s="36"/>
      <c r="BPD52" s="36"/>
      <c r="BPE52" s="36"/>
      <c r="BPF52" s="36"/>
      <c r="BPG52" s="36"/>
      <c r="BPH52" s="36"/>
      <c r="BPI52" s="36"/>
      <c r="BPJ52" s="36"/>
      <c r="BPK52" s="36"/>
      <c r="BPL52" s="36"/>
      <c r="BPM52" s="36"/>
      <c r="BPN52" s="36"/>
      <c r="BPO52" s="36"/>
      <c r="BPP52" s="36"/>
      <c r="BPQ52" s="36"/>
      <c r="BPR52" s="36"/>
      <c r="BPS52" s="36"/>
      <c r="BPT52" s="36"/>
      <c r="BPU52" s="36"/>
      <c r="BPV52" s="36"/>
      <c r="BPW52" s="36"/>
      <c r="BPX52" s="36"/>
      <c r="BPY52" s="36"/>
      <c r="BPZ52" s="36"/>
      <c r="BQA52" s="36"/>
      <c r="BQB52" s="36"/>
      <c r="BQC52" s="36"/>
      <c r="BQD52" s="36"/>
      <c r="BQE52" s="36"/>
      <c r="BQF52" s="36"/>
      <c r="BQG52" s="36"/>
      <c r="BQH52" s="36"/>
      <c r="BQI52" s="36"/>
      <c r="BQJ52" s="36"/>
      <c r="BQK52" s="36"/>
      <c r="BQL52" s="36"/>
      <c r="BQM52" s="36"/>
      <c r="BQN52" s="36"/>
      <c r="BQO52" s="36"/>
      <c r="BQP52" s="36"/>
      <c r="BQQ52" s="36"/>
      <c r="BQR52" s="36"/>
      <c r="BQS52" s="36"/>
      <c r="BQT52" s="36"/>
      <c r="BQU52" s="36"/>
      <c r="BQV52" s="36"/>
      <c r="BQW52" s="36"/>
      <c r="BQX52" s="36"/>
      <c r="BQY52" s="36"/>
      <c r="BQZ52" s="36"/>
      <c r="BRA52" s="36"/>
      <c r="BRB52" s="36"/>
      <c r="BRC52" s="36"/>
      <c r="BRD52" s="36"/>
      <c r="BRE52" s="36"/>
      <c r="BRF52" s="36"/>
      <c r="BRG52" s="36"/>
      <c r="BRH52" s="36"/>
      <c r="BRI52" s="36"/>
      <c r="BRJ52" s="36"/>
      <c r="BRK52" s="36"/>
      <c r="BRL52" s="36"/>
      <c r="BRM52" s="36"/>
      <c r="BRN52" s="36"/>
      <c r="BRO52" s="36"/>
      <c r="BRP52" s="36"/>
      <c r="BRQ52" s="36"/>
      <c r="BRR52" s="36"/>
      <c r="BRS52" s="36"/>
      <c r="BRT52" s="36"/>
      <c r="BRU52" s="36"/>
      <c r="BRV52" s="36"/>
      <c r="BRW52" s="36"/>
      <c r="BRX52" s="36"/>
      <c r="BRY52" s="36"/>
      <c r="BRZ52" s="36"/>
      <c r="BSA52" s="36"/>
      <c r="BSB52" s="36"/>
      <c r="BSC52" s="36"/>
      <c r="BSD52" s="36"/>
      <c r="BSE52" s="36"/>
      <c r="BSF52" s="36"/>
      <c r="BSG52" s="36"/>
      <c r="BSH52" s="36"/>
      <c r="BSI52" s="36"/>
      <c r="BSJ52" s="36"/>
      <c r="BSK52" s="36"/>
      <c r="BSL52" s="36"/>
      <c r="BSM52" s="36"/>
      <c r="BSN52" s="36"/>
      <c r="BSO52" s="36"/>
      <c r="BSP52" s="36"/>
      <c r="BSQ52" s="36"/>
      <c r="BSR52" s="36"/>
      <c r="BSS52" s="36"/>
      <c r="BST52" s="36"/>
      <c r="BSU52" s="36"/>
      <c r="BSV52" s="36"/>
      <c r="BSW52" s="36"/>
      <c r="BSX52" s="36"/>
      <c r="BSY52" s="36"/>
      <c r="BSZ52" s="36"/>
      <c r="BTA52" s="36"/>
      <c r="BTB52" s="36"/>
      <c r="BTC52" s="36"/>
      <c r="BTD52" s="36"/>
      <c r="BTE52" s="36"/>
      <c r="BTF52" s="36"/>
      <c r="BTG52" s="36"/>
      <c r="BTH52" s="36"/>
      <c r="BTI52" s="36"/>
      <c r="BTJ52" s="36"/>
      <c r="BTK52" s="36"/>
      <c r="BTL52" s="36"/>
      <c r="BTM52" s="36"/>
      <c r="BTN52" s="36"/>
      <c r="BTO52" s="36"/>
      <c r="BTP52" s="36"/>
      <c r="BTQ52" s="36"/>
      <c r="BTR52" s="36"/>
      <c r="BTS52" s="36"/>
      <c r="BTT52" s="36"/>
      <c r="BTU52" s="36"/>
      <c r="BTV52" s="36"/>
      <c r="BTW52" s="36"/>
      <c r="BTX52" s="36"/>
      <c r="BTY52" s="36"/>
      <c r="BTZ52" s="36"/>
      <c r="BUA52" s="36"/>
      <c r="BUB52" s="36"/>
      <c r="BUC52" s="36"/>
      <c r="BUD52" s="36"/>
      <c r="BUE52" s="36"/>
      <c r="BUF52" s="36"/>
      <c r="BUG52" s="36"/>
      <c r="BUH52" s="36"/>
      <c r="BUI52" s="36"/>
      <c r="BUJ52" s="36"/>
      <c r="BUK52" s="36"/>
      <c r="BUL52" s="36"/>
      <c r="BUM52" s="36"/>
      <c r="BUN52" s="36"/>
      <c r="BUO52" s="36"/>
      <c r="BUP52" s="36"/>
      <c r="BUQ52" s="36"/>
      <c r="BUR52" s="36"/>
      <c r="BUS52" s="36"/>
      <c r="BUT52" s="36"/>
      <c r="BUU52" s="36"/>
      <c r="BUV52" s="36"/>
      <c r="BUW52" s="36"/>
      <c r="BUX52" s="36"/>
      <c r="BUY52" s="36"/>
      <c r="BUZ52" s="36"/>
      <c r="BVA52" s="36"/>
      <c r="BVB52" s="36"/>
      <c r="BVC52" s="36"/>
      <c r="BVD52" s="36"/>
      <c r="BVE52" s="36"/>
      <c r="BVF52" s="36"/>
      <c r="BVG52" s="36"/>
      <c r="BVH52" s="36"/>
      <c r="BVI52" s="36"/>
      <c r="BVJ52" s="36"/>
      <c r="BVK52" s="36"/>
      <c r="BVL52" s="36"/>
      <c r="BVM52" s="36"/>
      <c r="BVN52" s="36"/>
      <c r="BVO52" s="36"/>
      <c r="BVP52" s="36"/>
      <c r="BVQ52" s="36"/>
      <c r="BVR52" s="36"/>
      <c r="BVS52" s="36"/>
      <c r="BVT52" s="36"/>
      <c r="BVU52" s="36"/>
      <c r="BVV52" s="36"/>
      <c r="BVW52" s="36"/>
      <c r="BVX52" s="36"/>
      <c r="BVY52" s="36"/>
      <c r="BVZ52" s="36"/>
      <c r="BWA52" s="36"/>
      <c r="BWB52" s="36"/>
      <c r="BWC52" s="36"/>
      <c r="BWD52" s="36"/>
      <c r="BWE52" s="36"/>
      <c r="BWF52" s="36"/>
      <c r="BWG52" s="36"/>
      <c r="BWH52" s="36"/>
      <c r="BWI52" s="36"/>
      <c r="BWJ52" s="36"/>
      <c r="BWK52" s="36"/>
      <c r="BWL52" s="36"/>
      <c r="BWM52" s="36"/>
      <c r="BWN52" s="36"/>
      <c r="BWO52" s="36"/>
      <c r="BWP52" s="36"/>
      <c r="BWQ52" s="36"/>
      <c r="BWR52" s="36"/>
      <c r="BWS52" s="36"/>
      <c r="BWT52" s="36"/>
      <c r="BWU52" s="36"/>
      <c r="BWV52" s="36"/>
      <c r="BWW52" s="36"/>
      <c r="BWX52" s="36"/>
      <c r="BWY52" s="36"/>
      <c r="BWZ52" s="36"/>
      <c r="BXA52" s="36"/>
      <c r="BXB52" s="36"/>
      <c r="BXC52" s="36"/>
      <c r="BXD52" s="36"/>
      <c r="BXE52" s="36"/>
      <c r="BXF52" s="36"/>
      <c r="BXG52" s="36"/>
      <c r="BXH52" s="36"/>
      <c r="BXI52" s="36"/>
      <c r="BXJ52" s="36"/>
      <c r="BXK52" s="36"/>
      <c r="BXL52" s="36"/>
      <c r="BXM52" s="36"/>
      <c r="BXN52" s="36"/>
      <c r="BXO52" s="36"/>
      <c r="BXP52" s="36"/>
      <c r="BXQ52" s="36"/>
      <c r="BXR52" s="36"/>
      <c r="BXS52" s="36"/>
      <c r="BXT52" s="36"/>
      <c r="BXU52" s="36"/>
      <c r="BXV52" s="36"/>
      <c r="BXW52" s="36"/>
      <c r="BXX52" s="36"/>
      <c r="BXY52" s="36"/>
      <c r="BXZ52" s="36"/>
      <c r="BYA52" s="36"/>
      <c r="BYB52" s="36"/>
      <c r="BYC52" s="36"/>
      <c r="BYD52" s="36"/>
      <c r="BYE52" s="36"/>
      <c r="BYF52" s="36"/>
      <c r="BYG52" s="36"/>
      <c r="BYH52" s="36"/>
      <c r="BYI52" s="36"/>
      <c r="BYJ52" s="36"/>
      <c r="BYK52" s="36"/>
      <c r="BYL52" s="36"/>
      <c r="BYM52" s="36"/>
      <c r="BYN52" s="36"/>
      <c r="BYO52" s="36"/>
      <c r="BYP52" s="36"/>
      <c r="BYQ52" s="36"/>
      <c r="BYR52" s="36"/>
      <c r="BYS52" s="36"/>
      <c r="BYT52" s="36"/>
      <c r="BYU52" s="36"/>
      <c r="BYV52" s="36"/>
      <c r="BYW52" s="36"/>
      <c r="BYX52" s="36"/>
      <c r="BYY52" s="36"/>
      <c r="BYZ52" s="36"/>
      <c r="BZA52" s="36"/>
      <c r="BZB52" s="36"/>
      <c r="BZC52" s="36"/>
      <c r="BZD52" s="36"/>
      <c r="BZE52" s="36"/>
      <c r="BZF52" s="36"/>
      <c r="BZG52" s="36"/>
      <c r="BZH52" s="36"/>
      <c r="BZI52" s="36"/>
      <c r="BZJ52" s="36"/>
      <c r="BZK52" s="36"/>
      <c r="BZL52" s="36"/>
      <c r="BZM52" s="36"/>
      <c r="BZN52" s="36"/>
      <c r="BZO52" s="36"/>
      <c r="BZP52" s="36"/>
      <c r="BZQ52" s="36"/>
      <c r="BZR52" s="36"/>
      <c r="BZS52" s="36"/>
      <c r="BZT52" s="36"/>
      <c r="BZU52" s="36"/>
      <c r="BZV52" s="36"/>
      <c r="BZW52" s="36"/>
      <c r="BZX52" s="36"/>
      <c r="BZY52" s="36"/>
      <c r="BZZ52" s="36"/>
      <c r="CAA52" s="36"/>
      <c r="CAB52" s="36"/>
      <c r="CAC52" s="36"/>
      <c r="CAD52" s="36"/>
      <c r="CAE52" s="36"/>
      <c r="CAF52" s="36"/>
      <c r="CAG52" s="36"/>
      <c r="CAH52" s="36"/>
      <c r="CAI52" s="36"/>
      <c r="CAJ52" s="36"/>
      <c r="CAK52" s="36"/>
      <c r="CAL52" s="36"/>
      <c r="CAM52" s="36"/>
      <c r="CAN52" s="36"/>
      <c r="CAO52" s="36"/>
      <c r="CAP52" s="36"/>
      <c r="CAQ52" s="36"/>
      <c r="CAR52" s="36"/>
      <c r="CAS52" s="36"/>
      <c r="CAT52" s="36"/>
      <c r="CAU52" s="36"/>
      <c r="CAV52" s="36"/>
      <c r="CAW52" s="36"/>
      <c r="CAX52" s="36"/>
      <c r="CAY52" s="36"/>
      <c r="CAZ52" s="36"/>
      <c r="CBA52" s="36"/>
      <c r="CBB52" s="36"/>
      <c r="CBC52" s="36"/>
      <c r="CBD52" s="36"/>
      <c r="CBE52" s="36"/>
      <c r="CBF52" s="36"/>
      <c r="CBG52" s="36"/>
      <c r="CBH52" s="36"/>
      <c r="CBI52" s="36"/>
      <c r="CBJ52" s="36"/>
      <c r="CBK52" s="36"/>
      <c r="CBL52" s="36"/>
      <c r="CBM52" s="36"/>
      <c r="CBN52" s="36"/>
      <c r="CBO52" s="36"/>
      <c r="CBP52" s="36"/>
      <c r="CBQ52" s="36"/>
      <c r="CBR52" s="36"/>
      <c r="CBS52" s="36"/>
      <c r="CBT52" s="36"/>
      <c r="CBU52" s="36"/>
      <c r="CBV52" s="36"/>
      <c r="CBW52" s="36"/>
      <c r="CBX52" s="36"/>
      <c r="CBY52" s="36"/>
      <c r="CBZ52" s="36"/>
      <c r="CCA52" s="36"/>
      <c r="CCB52" s="36"/>
      <c r="CCC52" s="36"/>
      <c r="CCD52" s="36"/>
      <c r="CCE52" s="36"/>
      <c r="CCF52" s="36"/>
      <c r="CCG52" s="36"/>
      <c r="CCH52" s="36"/>
      <c r="CCI52" s="36"/>
      <c r="CCJ52" s="36"/>
      <c r="CCK52" s="36"/>
      <c r="CCL52" s="36"/>
      <c r="CCM52" s="36"/>
      <c r="CCN52" s="36"/>
      <c r="CCO52" s="36"/>
      <c r="CCP52" s="36"/>
      <c r="CCQ52" s="36"/>
      <c r="CCR52" s="36"/>
      <c r="CCS52" s="36"/>
      <c r="CCT52" s="36"/>
      <c r="CCU52" s="36"/>
      <c r="CCV52" s="36"/>
      <c r="CCW52" s="36"/>
      <c r="CCX52" s="36"/>
      <c r="CCY52" s="36"/>
      <c r="CCZ52" s="36"/>
      <c r="CDA52" s="36"/>
      <c r="CDB52" s="36"/>
      <c r="CDC52" s="36"/>
      <c r="CDD52" s="36"/>
      <c r="CDE52" s="36"/>
      <c r="CDF52" s="36"/>
      <c r="CDG52" s="36"/>
      <c r="CDH52" s="36"/>
      <c r="CDI52" s="36"/>
      <c r="CDJ52" s="36"/>
      <c r="CDK52" s="36"/>
      <c r="CDL52" s="36"/>
      <c r="CDM52" s="36"/>
      <c r="CDN52" s="36"/>
      <c r="CDO52" s="36"/>
      <c r="CDP52" s="36"/>
      <c r="CDQ52" s="36"/>
      <c r="CDR52" s="36"/>
      <c r="CDS52" s="36"/>
      <c r="CDT52" s="36"/>
      <c r="CDU52" s="36"/>
      <c r="CDV52" s="36"/>
      <c r="CDW52" s="36"/>
      <c r="CDX52" s="36"/>
      <c r="CDY52" s="36"/>
      <c r="CDZ52" s="36"/>
      <c r="CEA52" s="36"/>
      <c r="CEB52" s="36"/>
      <c r="CEC52" s="36"/>
      <c r="CED52" s="36"/>
      <c r="CEE52" s="36"/>
      <c r="CEF52" s="36"/>
      <c r="CEG52" s="36"/>
      <c r="CEH52" s="36"/>
      <c r="CEI52" s="36"/>
      <c r="CEJ52" s="36"/>
      <c r="CEK52" s="36"/>
      <c r="CEL52" s="36"/>
      <c r="CEM52" s="36"/>
      <c r="CEN52" s="36"/>
      <c r="CEO52" s="36"/>
      <c r="CEP52" s="36"/>
      <c r="CEQ52" s="36"/>
      <c r="CER52" s="36"/>
      <c r="CES52" s="36"/>
      <c r="CET52" s="36"/>
      <c r="CEU52" s="36"/>
      <c r="CEV52" s="36"/>
      <c r="CEW52" s="36"/>
      <c r="CEX52" s="36"/>
      <c r="CEY52" s="36"/>
      <c r="CEZ52" s="36"/>
      <c r="CFA52" s="36"/>
      <c r="CFB52" s="36"/>
      <c r="CFC52" s="36"/>
      <c r="CFD52" s="36"/>
      <c r="CFE52" s="36"/>
      <c r="CFF52" s="36"/>
      <c r="CFG52" s="36"/>
      <c r="CFH52" s="36"/>
      <c r="CFI52" s="36"/>
      <c r="CFJ52" s="36"/>
      <c r="CFK52" s="36"/>
      <c r="CFL52" s="36"/>
      <c r="CFM52" s="36"/>
      <c r="CFN52" s="36"/>
      <c r="CFO52" s="36"/>
      <c r="CFP52" s="36"/>
      <c r="CFQ52" s="36"/>
      <c r="CFR52" s="36"/>
      <c r="CFS52" s="36"/>
      <c r="CFT52" s="36"/>
      <c r="CFU52" s="36"/>
      <c r="CFV52" s="36"/>
      <c r="CFW52" s="36"/>
      <c r="CFX52" s="36"/>
      <c r="CFY52" s="36"/>
      <c r="CFZ52" s="36"/>
      <c r="CGA52" s="36"/>
      <c r="CGB52" s="36"/>
      <c r="CGC52" s="36"/>
      <c r="CGD52" s="36"/>
      <c r="CGE52" s="36"/>
      <c r="CGF52" s="36"/>
      <c r="CGG52" s="36"/>
      <c r="CGH52" s="36"/>
      <c r="CGI52" s="36"/>
      <c r="CGJ52" s="36"/>
      <c r="CGK52" s="36"/>
      <c r="CGL52" s="36"/>
      <c r="CGM52" s="36"/>
      <c r="CGN52" s="36"/>
      <c r="CGO52" s="36"/>
      <c r="CGP52" s="36"/>
      <c r="CGQ52" s="36"/>
      <c r="CGR52" s="36"/>
      <c r="CGS52" s="36"/>
      <c r="CGT52" s="36"/>
      <c r="CGU52" s="36"/>
      <c r="CGV52" s="36"/>
      <c r="CGW52" s="36"/>
      <c r="CGX52" s="36"/>
      <c r="CGY52" s="36"/>
      <c r="CGZ52" s="36"/>
      <c r="CHA52" s="36"/>
      <c r="CHB52" s="36"/>
      <c r="CHC52" s="36"/>
      <c r="CHD52" s="36"/>
      <c r="CHE52" s="36"/>
      <c r="CHF52" s="36"/>
      <c r="CHG52" s="36"/>
      <c r="CHH52" s="36"/>
      <c r="CHI52" s="36"/>
      <c r="CHJ52" s="36"/>
      <c r="CHK52" s="36"/>
      <c r="CHL52" s="36"/>
      <c r="CHM52" s="36"/>
      <c r="CHN52" s="36"/>
      <c r="CHO52" s="36"/>
      <c r="CHP52" s="36"/>
      <c r="CHQ52" s="36"/>
      <c r="CHR52" s="36"/>
      <c r="CHS52" s="36"/>
      <c r="CHT52" s="36"/>
      <c r="CHU52" s="36"/>
      <c r="CHV52" s="36"/>
      <c r="CHW52" s="36"/>
      <c r="CHX52" s="36"/>
      <c r="CHY52" s="36"/>
      <c r="CHZ52" s="36"/>
      <c r="CIA52" s="36"/>
      <c r="CIB52" s="36"/>
      <c r="CIC52" s="36"/>
      <c r="CID52" s="36"/>
      <c r="CIE52" s="36"/>
      <c r="CIF52" s="36"/>
      <c r="CIG52" s="36"/>
      <c r="CIH52" s="36"/>
      <c r="CII52" s="36"/>
      <c r="CIJ52" s="36"/>
      <c r="CIK52" s="36"/>
      <c r="CIL52" s="36"/>
      <c r="CIM52" s="36"/>
      <c r="CIN52" s="36"/>
      <c r="CIO52" s="36"/>
      <c r="CIP52" s="36"/>
      <c r="CIQ52" s="36"/>
      <c r="CIR52" s="36"/>
      <c r="CIS52" s="36"/>
      <c r="CIT52" s="36"/>
      <c r="CIU52" s="36"/>
      <c r="CIV52" s="36"/>
      <c r="CIW52" s="36"/>
      <c r="CIX52" s="36"/>
      <c r="CIY52" s="36"/>
      <c r="CIZ52" s="36"/>
      <c r="CJA52" s="36"/>
      <c r="CJB52" s="36"/>
      <c r="CJC52" s="36"/>
      <c r="CJD52" s="36"/>
      <c r="CJE52" s="36"/>
      <c r="CJF52" s="36"/>
      <c r="CJG52" s="36"/>
      <c r="CJH52" s="36"/>
      <c r="CJI52" s="36"/>
      <c r="CJJ52" s="36"/>
      <c r="CJK52" s="36"/>
      <c r="CJL52" s="36"/>
      <c r="CJM52" s="36"/>
      <c r="CJN52" s="36"/>
      <c r="CJO52" s="36"/>
      <c r="CJP52" s="36"/>
      <c r="CJQ52" s="36"/>
      <c r="CJR52" s="36"/>
      <c r="CJS52" s="36"/>
      <c r="CJT52" s="36"/>
      <c r="CJU52" s="36"/>
      <c r="CJV52" s="36"/>
      <c r="CJW52" s="36"/>
      <c r="CJX52" s="36"/>
      <c r="CJY52" s="36"/>
      <c r="CJZ52" s="36"/>
      <c r="CKA52" s="36"/>
      <c r="CKB52" s="36"/>
      <c r="CKC52" s="36"/>
      <c r="CKD52" s="36"/>
      <c r="CKE52" s="36"/>
      <c r="CKF52" s="36"/>
      <c r="CKG52" s="36"/>
      <c r="CKH52" s="36"/>
      <c r="CKI52" s="36"/>
      <c r="CKJ52" s="36"/>
      <c r="CKK52" s="36"/>
      <c r="CKL52" s="36"/>
      <c r="CKM52" s="36"/>
      <c r="CKN52" s="36"/>
      <c r="CKO52" s="36"/>
      <c r="CKP52" s="36"/>
      <c r="CKQ52" s="36"/>
      <c r="CKR52" s="36"/>
      <c r="CKS52" s="36"/>
      <c r="CKT52" s="36"/>
      <c r="CKU52" s="36"/>
      <c r="CKV52" s="36"/>
      <c r="CKW52" s="36"/>
      <c r="CKX52" s="36"/>
      <c r="CKY52" s="36"/>
      <c r="CKZ52" s="36"/>
      <c r="CLA52" s="36"/>
      <c r="CLB52" s="36"/>
      <c r="CLC52" s="36"/>
      <c r="CLD52" s="36"/>
      <c r="CLE52" s="36"/>
      <c r="CLF52" s="36"/>
      <c r="CLG52" s="36"/>
      <c r="CLH52" s="36"/>
      <c r="CLI52" s="36"/>
      <c r="CLJ52" s="36"/>
      <c r="CLK52" s="36"/>
      <c r="CLL52" s="36"/>
      <c r="CLM52" s="36"/>
      <c r="CLN52" s="36"/>
      <c r="CLO52" s="36"/>
      <c r="CLP52" s="36"/>
      <c r="CLQ52" s="36"/>
      <c r="CLR52" s="36"/>
      <c r="CLS52" s="36"/>
      <c r="CLT52" s="36"/>
      <c r="CLU52" s="36"/>
      <c r="CLV52" s="36"/>
      <c r="CLW52" s="36"/>
      <c r="CLX52" s="36"/>
      <c r="CLY52" s="36"/>
      <c r="CLZ52" s="36"/>
      <c r="CMA52" s="36"/>
      <c r="CMB52" s="36"/>
      <c r="CMC52" s="36"/>
      <c r="CMD52" s="36"/>
      <c r="CME52" s="36"/>
      <c r="CMF52" s="36"/>
      <c r="CMG52" s="36"/>
      <c r="CMH52" s="36"/>
      <c r="CMI52" s="36"/>
      <c r="CMJ52" s="36"/>
      <c r="CMK52" s="36"/>
      <c r="CML52" s="36"/>
      <c r="CMM52" s="36"/>
      <c r="CMN52" s="36"/>
      <c r="CMO52" s="36"/>
      <c r="CMP52" s="36"/>
      <c r="CMQ52" s="36"/>
      <c r="CMR52" s="36"/>
      <c r="CMS52" s="36"/>
      <c r="CMT52" s="36"/>
      <c r="CMU52" s="36"/>
      <c r="CMV52" s="36"/>
      <c r="CMW52" s="36"/>
      <c r="CMX52" s="36"/>
      <c r="CMY52" s="36"/>
      <c r="CMZ52" s="36"/>
      <c r="CNA52" s="36"/>
      <c r="CNB52" s="36"/>
      <c r="CNC52" s="36"/>
      <c r="CND52" s="36"/>
      <c r="CNE52" s="36"/>
      <c r="CNF52" s="36"/>
      <c r="CNG52" s="36"/>
      <c r="CNH52" s="36"/>
      <c r="CNI52" s="36"/>
      <c r="CNJ52" s="36"/>
      <c r="CNK52" s="36"/>
      <c r="CNL52" s="36"/>
      <c r="CNM52" s="36"/>
      <c r="CNN52" s="36"/>
      <c r="CNO52" s="36"/>
      <c r="CNP52" s="36"/>
      <c r="CNQ52" s="36"/>
      <c r="CNR52" s="36"/>
      <c r="CNS52" s="36"/>
      <c r="CNT52" s="36"/>
      <c r="CNU52" s="36"/>
      <c r="CNV52" s="36"/>
      <c r="CNW52" s="36"/>
      <c r="CNX52" s="36"/>
      <c r="CNY52" s="36"/>
      <c r="CNZ52" s="36"/>
      <c r="COA52" s="36"/>
      <c r="COB52" s="36"/>
      <c r="COC52" s="36"/>
      <c r="COD52" s="36"/>
      <c r="COE52" s="36"/>
      <c r="COF52" s="36"/>
      <c r="COG52" s="36"/>
      <c r="COH52" s="36"/>
      <c r="COI52" s="36"/>
      <c r="COJ52" s="36"/>
      <c r="COK52" s="36"/>
      <c r="COL52" s="36"/>
      <c r="COM52" s="36"/>
      <c r="CON52" s="36"/>
      <c r="COO52" s="36"/>
      <c r="COP52" s="36"/>
      <c r="COQ52" s="36"/>
      <c r="COR52" s="36"/>
      <c r="COS52" s="36"/>
      <c r="COT52" s="36"/>
      <c r="COU52" s="36"/>
      <c r="COV52" s="36"/>
      <c r="COW52" s="36"/>
      <c r="COX52" s="36"/>
      <c r="COY52" s="36"/>
      <c r="COZ52" s="36"/>
      <c r="CPA52" s="36"/>
      <c r="CPB52" s="36"/>
      <c r="CPC52" s="36"/>
      <c r="CPD52" s="36"/>
      <c r="CPE52" s="36"/>
      <c r="CPF52" s="36"/>
      <c r="CPG52" s="36"/>
      <c r="CPH52" s="36"/>
      <c r="CPI52" s="36"/>
      <c r="CPJ52" s="36"/>
      <c r="CPK52" s="36"/>
      <c r="CPL52" s="36"/>
      <c r="CPM52" s="36"/>
      <c r="CPN52" s="36"/>
      <c r="CPO52" s="36"/>
      <c r="CPP52" s="36"/>
      <c r="CPQ52" s="36"/>
      <c r="CPR52" s="36"/>
      <c r="CPS52" s="36"/>
      <c r="CPT52" s="36"/>
      <c r="CPU52" s="36"/>
      <c r="CPV52" s="36"/>
      <c r="CPW52" s="36"/>
      <c r="CPX52" s="36"/>
      <c r="CPY52" s="36"/>
      <c r="CPZ52" s="36"/>
      <c r="CQA52" s="36"/>
      <c r="CQB52" s="36"/>
      <c r="CQC52" s="36"/>
      <c r="CQD52" s="36"/>
      <c r="CQE52" s="36"/>
      <c r="CQF52" s="36"/>
      <c r="CQG52" s="36"/>
      <c r="CQH52" s="36"/>
      <c r="CQI52" s="36"/>
      <c r="CQJ52" s="36"/>
      <c r="CQK52" s="36"/>
      <c r="CQL52" s="36"/>
      <c r="CQM52" s="36"/>
      <c r="CQN52" s="36"/>
      <c r="CQO52" s="36"/>
      <c r="CQP52" s="36"/>
      <c r="CQQ52" s="36"/>
      <c r="CQR52" s="36"/>
      <c r="CQS52" s="36"/>
      <c r="CQT52" s="36"/>
      <c r="CQU52" s="36"/>
      <c r="CQV52" s="36"/>
      <c r="CQW52" s="36"/>
      <c r="CQX52" s="36"/>
      <c r="CQY52" s="36"/>
      <c r="CQZ52" s="36"/>
      <c r="CRA52" s="36"/>
      <c r="CRB52" s="36"/>
      <c r="CRC52" s="36"/>
      <c r="CRD52" s="36"/>
      <c r="CRE52" s="36"/>
      <c r="CRF52" s="36"/>
      <c r="CRG52" s="36"/>
      <c r="CRH52" s="36"/>
      <c r="CRI52" s="36"/>
      <c r="CRJ52" s="36"/>
      <c r="CRK52" s="36"/>
      <c r="CRL52" s="36"/>
      <c r="CRM52" s="36"/>
      <c r="CRN52" s="36"/>
      <c r="CRO52" s="36"/>
      <c r="CRP52" s="36"/>
      <c r="CRQ52" s="36"/>
      <c r="CRR52" s="36"/>
      <c r="CRS52" s="36"/>
      <c r="CRT52" s="36"/>
      <c r="CRU52" s="36"/>
      <c r="CRV52" s="36"/>
      <c r="CRW52" s="36"/>
      <c r="CRX52" s="36"/>
      <c r="CRY52" s="36"/>
      <c r="CRZ52" s="36"/>
      <c r="CSA52" s="36"/>
      <c r="CSB52" s="36"/>
      <c r="CSC52" s="36"/>
      <c r="CSD52" s="36"/>
      <c r="CSE52" s="36"/>
      <c r="CSF52" s="36"/>
      <c r="CSG52" s="36"/>
      <c r="CSH52" s="36"/>
      <c r="CSI52" s="36"/>
      <c r="CSJ52" s="36"/>
      <c r="CSK52" s="36"/>
      <c r="CSL52" s="36"/>
      <c r="CSM52" s="36"/>
      <c r="CSN52" s="36"/>
      <c r="CSO52" s="36"/>
      <c r="CSP52" s="36"/>
      <c r="CSQ52" s="36"/>
      <c r="CSR52" s="36"/>
      <c r="CSS52" s="36"/>
      <c r="CST52" s="36"/>
      <c r="CSU52" s="36"/>
      <c r="CSV52" s="36"/>
      <c r="CSW52" s="36"/>
      <c r="CSX52" s="36"/>
      <c r="CSY52" s="36"/>
      <c r="CSZ52" s="36"/>
      <c r="CTA52" s="36"/>
      <c r="CTB52" s="36"/>
      <c r="CTC52" s="36"/>
      <c r="CTD52" s="36"/>
      <c r="CTE52" s="36"/>
      <c r="CTF52" s="36"/>
      <c r="CTG52" s="36"/>
      <c r="CTH52" s="36"/>
      <c r="CTI52" s="36"/>
      <c r="CTJ52" s="36"/>
      <c r="CTK52" s="36"/>
      <c r="CTL52" s="36"/>
      <c r="CTM52" s="36"/>
      <c r="CTN52" s="36"/>
      <c r="CTO52" s="36"/>
      <c r="CTP52" s="36"/>
      <c r="CTQ52" s="36"/>
      <c r="CTR52" s="36"/>
      <c r="CTS52" s="36"/>
      <c r="CTT52" s="36"/>
      <c r="CTU52" s="36"/>
      <c r="CTV52" s="36"/>
      <c r="CTW52" s="36"/>
      <c r="CTX52" s="36"/>
      <c r="CTY52" s="36"/>
      <c r="CTZ52" s="36"/>
      <c r="CUA52" s="36"/>
      <c r="CUB52" s="36"/>
      <c r="CUC52" s="36"/>
      <c r="CUD52" s="36"/>
      <c r="CUE52" s="36"/>
      <c r="CUF52" s="36"/>
      <c r="CUG52" s="36"/>
      <c r="CUH52" s="36"/>
      <c r="CUI52" s="36"/>
      <c r="CUJ52" s="36"/>
      <c r="CUK52" s="36"/>
      <c r="CUL52" s="36"/>
      <c r="CUM52" s="36"/>
      <c r="CUN52" s="36"/>
      <c r="CUO52" s="36"/>
      <c r="CUP52" s="36"/>
      <c r="CUQ52" s="36"/>
      <c r="CUR52" s="36"/>
      <c r="CUS52" s="36"/>
      <c r="CUT52" s="36"/>
      <c r="CUU52" s="36"/>
      <c r="CUV52" s="36"/>
      <c r="CUW52" s="36"/>
      <c r="CUX52" s="36"/>
      <c r="CUY52" s="36"/>
      <c r="CUZ52" s="36"/>
      <c r="CVA52" s="36"/>
      <c r="CVB52" s="36"/>
      <c r="CVC52" s="36"/>
      <c r="CVD52" s="36"/>
      <c r="CVE52" s="36"/>
      <c r="CVF52" s="36"/>
      <c r="CVG52" s="36"/>
      <c r="CVH52" s="36"/>
      <c r="CVI52" s="36"/>
      <c r="CVJ52" s="36"/>
      <c r="CVK52" s="36"/>
      <c r="CVL52" s="36"/>
      <c r="CVM52" s="36"/>
      <c r="CVN52" s="36"/>
      <c r="CVO52" s="36"/>
      <c r="CVP52" s="36"/>
      <c r="CVQ52" s="36"/>
      <c r="CVR52" s="36"/>
      <c r="CVS52" s="36"/>
      <c r="CVT52" s="36"/>
      <c r="CVU52" s="36"/>
      <c r="CVV52" s="36"/>
      <c r="CVW52" s="36"/>
      <c r="CVX52" s="36"/>
      <c r="CVY52" s="36"/>
      <c r="CVZ52" s="36"/>
      <c r="CWA52" s="36"/>
      <c r="CWB52" s="36"/>
      <c r="CWC52" s="36"/>
      <c r="CWD52" s="36"/>
      <c r="CWE52" s="36"/>
      <c r="CWF52" s="36"/>
      <c r="CWG52" s="36"/>
      <c r="CWH52" s="36"/>
      <c r="CWI52" s="36"/>
      <c r="CWJ52" s="36"/>
      <c r="CWK52" s="36"/>
      <c r="CWL52" s="36"/>
      <c r="CWM52" s="36"/>
      <c r="CWN52" s="36"/>
      <c r="CWO52" s="36"/>
      <c r="CWP52" s="36"/>
      <c r="CWQ52" s="36"/>
      <c r="CWR52" s="36"/>
      <c r="CWS52" s="36"/>
      <c r="CWT52" s="36"/>
      <c r="CWU52" s="36"/>
      <c r="CWV52" s="36"/>
      <c r="CWW52" s="36"/>
      <c r="CWX52" s="36"/>
      <c r="CWY52" s="36"/>
      <c r="CWZ52" s="36"/>
      <c r="CXA52" s="36"/>
      <c r="CXB52" s="36"/>
      <c r="CXC52" s="36"/>
      <c r="CXD52" s="36"/>
      <c r="CXE52" s="36"/>
      <c r="CXF52" s="36"/>
      <c r="CXG52" s="36"/>
      <c r="CXH52" s="36"/>
      <c r="CXI52" s="36"/>
      <c r="CXJ52" s="36"/>
      <c r="CXK52" s="36"/>
      <c r="CXL52" s="36"/>
      <c r="CXM52" s="36"/>
      <c r="CXN52" s="36"/>
      <c r="CXO52" s="36"/>
      <c r="CXP52" s="36"/>
      <c r="CXQ52" s="36"/>
      <c r="CXR52" s="36"/>
      <c r="CXS52" s="36"/>
      <c r="CXT52" s="36"/>
      <c r="CXU52" s="36"/>
      <c r="CXV52" s="36"/>
      <c r="CXW52" s="36"/>
      <c r="CXX52" s="36"/>
      <c r="CXY52" s="36"/>
      <c r="CXZ52" s="36"/>
      <c r="CYA52" s="36"/>
      <c r="CYB52" s="36"/>
      <c r="CYC52" s="36"/>
      <c r="CYD52" s="36"/>
      <c r="CYE52" s="36"/>
      <c r="CYF52" s="36"/>
      <c r="CYG52" s="36"/>
      <c r="CYH52" s="36"/>
      <c r="CYI52" s="36"/>
      <c r="CYJ52" s="36"/>
      <c r="CYK52" s="36"/>
      <c r="CYL52" s="36"/>
      <c r="CYM52" s="36"/>
      <c r="CYN52" s="36"/>
      <c r="CYO52" s="36"/>
      <c r="CYP52" s="36"/>
      <c r="CYQ52" s="36"/>
      <c r="CYR52" s="36"/>
      <c r="CYS52" s="36"/>
      <c r="CYT52" s="36"/>
      <c r="CYU52" s="36"/>
      <c r="CYV52" s="36"/>
      <c r="CYW52" s="36"/>
      <c r="CYX52" s="36"/>
      <c r="CYY52" s="36"/>
      <c r="CYZ52" s="36"/>
      <c r="CZA52" s="36"/>
      <c r="CZB52" s="36"/>
      <c r="CZC52" s="36"/>
      <c r="CZD52" s="36"/>
      <c r="CZE52" s="36"/>
      <c r="CZF52" s="36"/>
      <c r="CZG52" s="36"/>
      <c r="CZH52" s="36"/>
      <c r="CZI52" s="36"/>
      <c r="CZJ52" s="36"/>
      <c r="CZK52" s="36"/>
      <c r="CZL52" s="36"/>
      <c r="CZM52" s="36"/>
      <c r="CZN52" s="36"/>
      <c r="CZO52" s="36"/>
      <c r="CZP52" s="36"/>
      <c r="CZQ52" s="36"/>
      <c r="CZR52" s="36"/>
      <c r="CZS52" s="36"/>
      <c r="CZT52" s="36"/>
      <c r="CZU52" s="36"/>
      <c r="CZV52" s="36"/>
      <c r="CZW52" s="36"/>
      <c r="CZX52" s="36"/>
      <c r="CZY52" s="36"/>
      <c r="CZZ52" s="36"/>
      <c r="DAA52" s="36"/>
      <c r="DAB52" s="36"/>
      <c r="DAC52" s="36"/>
      <c r="DAD52" s="36"/>
      <c r="DAE52" s="36"/>
      <c r="DAF52" s="36"/>
      <c r="DAG52" s="36"/>
      <c r="DAH52" s="36"/>
      <c r="DAI52" s="36"/>
      <c r="DAJ52" s="36"/>
      <c r="DAK52" s="36"/>
      <c r="DAL52" s="36"/>
      <c r="DAM52" s="36"/>
      <c r="DAN52" s="36"/>
      <c r="DAO52" s="36"/>
      <c r="DAP52" s="36"/>
      <c r="DAQ52" s="36"/>
      <c r="DAR52" s="36"/>
      <c r="DAS52" s="36"/>
      <c r="DAT52" s="36"/>
      <c r="DAU52" s="36"/>
      <c r="DAV52" s="36"/>
      <c r="DAW52" s="36"/>
      <c r="DAX52" s="36"/>
      <c r="DAY52" s="36"/>
      <c r="DAZ52" s="36"/>
      <c r="DBA52" s="36"/>
      <c r="DBB52" s="36"/>
      <c r="DBC52" s="36"/>
      <c r="DBD52" s="36"/>
      <c r="DBE52" s="36"/>
      <c r="DBF52" s="36"/>
      <c r="DBG52" s="36"/>
      <c r="DBH52" s="36"/>
      <c r="DBI52" s="36"/>
      <c r="DBJ52" s="36"/>
      <c r="DBK52" s="36"/>
      <c r="DBL52" s="36"/>
      <c r="DBM52" s="36"/>
      <c r="DBN52" s="36"/>
      <c r="DBO52" s="36"/>
      <c r="DBP52" s="36"/>
      <c r="DBQ52" s="36"/>
      <c r="DBR52" s="36"/>
      <c r="DBS52" s="36"/>
      <c r="DBT52" s="36"/>
      <c r="DBU52" s="36"/>
      <c r="DBV52" s="36"/>
      <c r="DBW52" s="36"/>
      <c r="DBX52" s="36"/>
      <c r="DBY52" s="36"/>
      <c r="DBZ52" s="36"/>
      <c r="DCA52" s="36"/>
      <c r="DCB52" s="36"/>
      <c r="DCC52" s="36"/>
      <c r="DCD52" s="36"/>
      <c r="DCE52" s="36"/>
      <c r="DCF52" s="36"/>
      <c r="DCG52" s="36"/>
      <c r="DCH52" s="36"/>
      <c r="DCI52" s="36"/>
      <c r="DCJ52" s="36"/>
      <c r="DCK52" s="36"/>
      <c r="DCL52" s="36"/>
      <c r="DCM52" s="36"/>
      <c r="DCN52" s="36"/>
      <c r="DCO52" s="36"/>
      <c r="DCP52" s="36"/>
      <c r="DCQ52" s="36"/>
      <c r="DCR52" s="36"/>
      <c r="DCS52" s="36"/>
      <c r="DCT52" s="36"/>
      <c r="DCU52" s="36"/>
      <c r="DCV52" s="36"/>
      <c r="DCW52" s="36"/>
      <c r="DCX52" s="36"/>
      <c r="DCY52" s="36"/>
      <c r="DCZ52" s="36"/>
      <c r="DDA52" s="36"/>
      <c r="DDB52" s="36"/>
      <c r="DDC52" s="36"/>
      <c r="DDD52" s="36"/>
      <c r="DDE52" s="36"/>
      <c r="DDF52" s="36"/>
      <c r="DDG52" s="36"/>
      <c r="DDH52" s="36"/>
      <c r="DDI52" s="36"/>
      <c r="DDJ52" s="36"/>
      <c r="DDK52" s="36"/>
      <c r="DDL52" s="36"/>
      <c r="DDM52" s="36"/>
      <c r="DDN52" s="36"/>
      <c r="DDO52" s="36"/>
      <c r="DDP52" s="36"/>
      <c r="DDQ52" s="36"/>
      <c r="DDR52" s="36"/>
      <c r="DDS52" s="36"/>
      <c r="DDT52" s="36"/>
      <c r="DDU52" s="36"/>
      <c r="DDV52" s="36"/>
      <c r="DDW52" s="36"/>
      <c r="DDX52" s="36"/>
      <c r="DDY52" s="36"/>
      <c r="DDZ52" s="36"/>
      <c r="DEA52" s="36"/>
      <c r="DEB52" s="36"/>
      <c r="DEC52" s="36"/>
      <c r="DED52" s="36"/>
      <c r="DEE52" s="36"/>
      <c r="DEF52" s="36"/>
      <c r="DEG52" s="36"/>
      <c r="DEH52" s="36"/>
      <c r="DEI52" s="36"/>
      <c r="DEJ52" s="36"/>
      <c r="DEK52" s="36"/>
      <c r="DEL52" s="36"/>
      <c r="DEM52" s="36"/>
      <c r="DEN52" s="36"/>
      <c r="DEO52" s="36"/>
      <c r="DEP52" s="36"/>
      <c r="DEQ52" s="36"/>
      <c r="DER52" s="36"/>
      <c r="DES52" s="36"/>
      <c r="DET52" s="36"/>
      <c r="DEU52" s="36"/>
      <c r="DEV52" s="36"/>
      <c r="DEW52" s="36"/>
      <c r="DEX52" s="36"/>
      <c r="DEY52" s="36"/>
      <c r="DEZ52" s="36"/>
      <c r="DFA52" s="36"/>
      <c r="DFB52" s="36"/>
      <c r="DFC52" s="36"/>
      <c r="DFD52" s="36"/>
      <c r="DFE52" s="36"/>
      <c r="DFF52" s="36"/>
      <c r="DFG52" s="36"/>
      <c r="DFH52" s="36"/>
      <c r="DFI52" s="36"/>
      <c r="DFJ52" s="36"/>
      <c r="DFK52" s="36"/>
      <c r="DFL52" s="36"/>
      <c r="DFM52" s="36"/>
      <c r="DFN52" s="36"/>
      <c r="DFO52" s="36"/>
      <c r="DFP52" s="36"/>
      <c r="DFQ52" s="36"/>
      <c r="DFR52" s="36"/>
      <c r="DFS52" s="36"/>
      <c r="DFT52" s="36"/>
      <c r="DFU52" s="36"/>
      <c r="DFV52" s="36"/>
      <c r="DFW52" s="36"/>
      <c r="DFX52" s="36"/>
      <c r="DFY52" s="36"/>
      <c r="DFZ52" s="36"/>
      <c r="DGA52" s="36"/>
      <c r="DGB52" s="36"/>
      <c r="DGC52" s="36"/>
      <c r="DGD52" s="36"/>
      <c r="DGE52" s="36"/>
      <c r="DGF52" s="36"/>
      <c r="DGG52" s="36"/>
      <c r="DGH52" s="36"/>
      <c r="DGI52" s="36"/>
      <c r="DGJ52" s="36"/>
      <c r="DGK52" s="36"/>
      <c r="DGL52" s="36"/>
      <c r="DGM52" s="36"/>
      <c r="DGN52" s="36"/>
      <c r="DGO52" s="36"/>
      <c r="DGP52" s="36"/>
      <c r="DGQ52" s="36"/>
      <c r="DGR52" s="36"/>
      <c r="DGS52" s="36"/>
      <c r="DGT52" s="36"/>
      <c r="DGU52" s="36"/>
      <c r="DGV52" s="36"/>
      <c r="DGW52" s="36"/>
      <c r="DGX52" s="36"/>
      <c r="DGY52" s="36"/>
      <c r="DGZ52" s="36"/>
      <c r="DHA52" s="36"/>
      <c r="DHB52" s="36"/>
      <c r="DHC52" s="36"/>
      <c r="DHD52" s="36"/>
      <c r="DHE52" s="36"/>
      <c r="DHF52" s="36"/>
      <c r="DHG52" s="36"/>
      <c r="DHH52" s="36"/>
      <c r="DHI52" s="36"/>
      <c r="DHJ52" s="36"/>
      <c r="DHK52" s="36"/>
      <c r="DHL52" s="36"/>
      <c r="DHM52" s="36"/>
      <c r="DHN52" s="36"/>
      <c r="DHO52" s="36"/>
      <c r="DHP52" s="36"/>
      <c r="DHQ52" s="36"/>
      <c r="DHR52" s="36"/>
      <c r="DHS52" s="36"/>
      <c r="DHT52" s="36"/>
      <c r="DHU52" s="36"/>
      <c r="DHV52" s="36"/>
      <c r="DHW52" s="36"/>
      <c r="DHX52" s="36"/>
      <c r="DHY52" s="36"/>
      <c r="DHZ52" s="36"/>
      <c r="DIA52" s="36"/>
      <c r="DIB52" s="36"/>
      <c r="DIC52" s="36"/>
      <c r="DID52" s="36"/>
      <c r="DIE52" s="36"/>
      <c r="DIF52" s="36"/>
      <c r="DIG52" s="36"/>
      <c r="DIH52" s="36"/>
      <c r="DII52" s="36"/>
      <c r="DIJ52" s="36"/>
      <c r="DIK52" s="36"/>
      <c r="DIL52" s="36"/>
      <c r="DIM52" s="36"/>
      <c r="DIN52" s="36"/>
      <c r="DIO52" s="36"/>
      <c r="DIP52" s="36"/>
      <c r="DIQ52" s="36"/>
      <c r="DIR52" s="36"/>
      <c r="DIS52" s="36"/>
      <c r="DIT52" s="36"/>
      <c r="DIU52" s="36"/>
      <c r="DIV52" s="36"/>
      <c r="DIW52" s="36"/>
      <c r="DIX52" s="36"/>
      <c r="DIY52" s="36"/>
      <c r="DIZ52" s="36"/>
      <c r="DJA52" s="36"/>
      <c r="DJB52" s="36"/>
      <c r="DJC52" s="36"/>
      <c r="DJD52" s="36"/>
      <c r="DJE52" s="36"/>
      <c r="DJF52" s="36"/>
      <c r="DJG52" s="36"/>
      <c r="DJH52" s="36"/>
      <c r="DJI52" s="36"/>
      <c r="DJJ52" s="36"/>
      <c r="DJK52" s="36"/>
      <c r="DJL52" s="36"/>
      <c r="DJM52" s="36"/>
      <c r="DJN52" s="36"/>
      <c r="DJO52" s="36"/>
      <c r="DJP52" s="36"/>
      <c r="DJQ52" s="36"/>
      <c r="DJR52" s="36"/>
      <c r="DJS52" s="36"/>
      <c r="DJT52" s="36"/>
      <c r="DJU52" s="36"/>
      <c r="DJV52" s="36"/>
      <c r="DJW52" s="36"/>
      <c r="DJX52" s="36"/>
      <c r="DJY52" s="36"/>
      <c r="DJZ52" s="36"/>
      <c r="DKA52" s="36"/>
      <c r="DKB52" s="36"/>
      <c r="DKC52" s="36"/>
      <c r="DKD52" s="36"/>
      <c r="DKE52" s="36"/>
      <c r="DKF52" s="36"/>
      <c r="DKG52" s="36"/>
      <c r="DKH52" s="36"/>
      <c r="DKI52" s="36"/>
      <c r="DKJ52" s="36"/>
      <c r="DKK52" s="36"/>
      <c r="DKL52" s="36"/>
      <c r="DKM52" s="36"/>
      <c r="DKN52" s="36"/>
      <c r="DKO52" s="36"/>
      <c r="DKP52" s="36"/>
      <c r="DKQ52" s="36"/>
      <c r="DKR52" s="36"/>
      <c r="DKS52" s="36"/>
      <c r="DKT52" s="36"/>
      <c r="DKU52" s="36"/>
      <c r="DKV52" s="36"/>
      <c r="DKW52" s="36"/>
      <c r="DKX52" s="36"/>
      <c r="DKY52" s="36"/>
      <c r="DKZ52" s="36"/>
      <c r="DLA52" s="36"/>
      <c r="DLB52" s="36"/>
      <c r="DLC52" s="36"/>
      <c r="DLD52" s="36"/>
      <c r="DLE52" s="36"/>
      <c r="DLF52" s="36"/>
      <c r="DLG52" s="36"/>
      <c r="DLH52" s="36"/>
      <c r="DLI52" s="36"/>
      <c r="DLJ52" s="36"/>
      <c r="DLK52" s="36"/>
      <c r="DLL52" s="36"/>
      <c r="DLM52" s="36"/>
      <c r="DLN52" s="36"/>
      <c r="DLO52" s="36"/>
      <c r="DLP52" s="36"/>
      <c r="DLQ52" s="36"/>
      <c r="DLR52" s="36"/>
      <c r="DLS52" s="36"/>
      <c r="DLT52" s="36"/>
      <c r="DLU52" s="36"/>
      <c r="DLV52" s="36"/>
      <c r="DLW52" s="36"/>
      <c r="DLX52" s="36"/>
      <c r="DLY52" s="36"/>
      <c r="DLZ52" s="36"/>
      <c r="DMA52" s="36"/>
      <c r="DMB52" s="36"/>
      <c r="DMC52" s="36"/>
      <c r="DMD52" s="36"/>
      <c r="DME52" s="36"/>
      <c r="DMF52" s="36"/>
      <c r="DMG52" s="36"/>
      <c r="DMH52" s="36"/>
      <c r="DMI52" s="36"/>
      <c r="DMJ52" s="36"/>
      <c r="DMK52" s="36"/>
      <c r="DML52" s="36"/>
      <c r="DMM52" s="36"/>
      <c r="DMN52" s="36"/>
      <c r="DMO52" s="36"/>
      <c r="DMP52" s="36"/>
      <c r="DMQ52" s="36"/>
      <c r="DMR52" s="36"/>
      <c r="DMS52" s="36"/>
      <c r="DMT52" s="36"/>
      <c r="DMU52" s="36"/>
      <c r="DMV52" s="36"/>
      <c r="DMW52" s="36"/>
      <c r="DMX52" s="36"/>
      <c r="DMY52" s="36"/>
      <c r="DMZ52" s="36"/>
      <c r="DNA52" s="36"/>
      <c r="DNB52" s="36"/>
      <c r="DNC52" s="36"/>
      <c r="DND52" s="36"/>
      <c r="DNE52" s="36"/>
      <c r="DNF52" s="36"/>
      <c r="DNG52" s="36"/>
      <c r="DNH52" s="36"/>
      <c r="DNI52" s="36"/>
      <c r="DNJ52" s="36"/>
      <c r="DNK52" s="36"/>
      <c r="DNL52" s="36"/>
      <c r="DNM52" s="36"/>
      <c r="DNN52" s="36"/>
      <c r="DNO52" s="36"/>
      <c r="DNP52" s="36"/>
      <c r="DNQ52" s="36"/>
      <c r="DNR52" s="36"/>
      <c r="DNS52" s="36"/>
      <c r="DNT52" s="36"/>
      <c r="DNU52" s="36"/>
      <c r="DNV52" s="36"/>
      <c r="DNW52" s="36"/>
      <c r="DNX52" s="36"/>
      <c r="DNY52" s="36"/>
      <c r="DNZ52" s="36"/>
      <c r="DOA52" s="36"/>
      <c r="DOB52" s="36"/>
      <c r="DOC52" s="36"/>
      <c r="DOD52" s="36"/>
      <c r="DOE52" s="36"/>
      <c r="DOF52" s="36"/>
      <c r="DOG52" s="36"/>
      <c r="DOH52" s="36"/>
      <c r="DOI52" s="36"/>
      <c r="DOJ52" s="36"/>
      <c r="DOK52" s="36"/>
      <c r="DOL52" s="36"/>
      <c r="DOM52" s="36"/>
      <c r="DON52" s="36"/>
      <c r="DOO52" s="36"/>
      <c r="DOP52" s="36"/>
      <c r="DOQ52" s="36"/>
      <c r="DOR52" s="36"/>
      <c r="DOS52" s="36"/>
      <c r="DOT52" s="36"/>
      <c r="DOU52" s="36"/>
      <c r="DOV52" s="36"/>
      <c r="DOW52" s="36"/>
      <c r="DOX52" s="36"/>
      <c r="DOY52" s="36"/>
      <c r="DOZ52" s="36"/>
      <c r="DPA52" s="36"/>
      <c r="DPB52" s="36"/>
      <c r="DPC52" s="36"/>
      <c r="DPD52" s="36"/>
      <c r="DPE52" s="36"/>
      <c r="DPF52" s="36"/>
      <c r="DPG52" s="36"/>
      <c r="DPH52" s="36"/>
      <c r="DPI52" s="36"/>
      <c r="DPJ52" s="36"/>
      <c r="DPK52" s="36"/>
      <c r="DPL52" s="36"/>
      <c r="DPM52" s="36"/>
      <c r="DPN52" s="36"/>
      <c r="DPO52" s="36"/>
      <c r="DPP52" s="36"/>
      <c r="DPQ52" s="36"/>
      <c r="DPR52" s="36"/>
      <c r="DPS52" s="36"/>
      <c r="DPT52" s="36"/>
      <c r="DPU52" s="36"/>
      <c r="DPV52" s="36"/>
      <c r="DPW52" s="36"/>
      <c r="DPX52" s="36"/>
      <c r="DPY52" s="36"/>
      <c r="DPZ52" s="36"/>
      <c r="DQA52" s="36"/>
      <c r="DQB52" s="36"/>
      <c r="DQC52" s="36"/>
      <c r="DQD52" s="36"/>
      <c r="DQE52" s="36"/>
      <c r="DQF52" s="36"/>
      <c r="DQG52" s="36"/>
      <c r="DQH52" s="36"/>
      <c r="DQI52" s="36"/>
      <c r="DQJ52" s="36"/>
      <c r="DQK52" s="36"/>
      <c r="DQL52" s="36"/>
      <c r="DQM52" s="36"/>
      <c r="DQN52" s="36"/>
      <c r="DQO52" s="36"/>
      <c r="DQP52" s="36"/>
      <c r="DQQ52" s="36"/>
      <c r="DQR52" s="36"/>
      <c r="DQS52" s="36"/>
      <c r="DQT52" s="36"/>
      <c r="DQU52" s="36"/>
      <c r="DQV52" s="36"/>
      <c r="DQW52" s="36"/>
      <c r="DQX52" s="36"/>
      <c r="DQY52" s="36"/>
      <c r="DQZ52" s="36"/>
      <c r="DRA52" s="36"/>
      <c r="DRB52" s="36"/>
      <c r="DRC52" s="36"/>
      <c r="DRD52" s="36"/>
      <c r="DRE52" s="36"/>
      <c r="DRF52" s="36"/>
      <c r="DRG52" s="36"/>
      <c r="DRH52" s="36"/>
      <c r="DRI52" s="36"/>
      <c r="DRJ52" s="36"/>
      <c r="DRK52" s="36"/>
      <c r="DRL52" s="36"/>
      <c r="DRM52" s="36"/>
      <c r="DRN52" s="36"/>
      <c r="DRO52" s="36"/>
      <c r="DRP52" s="36"/>
      <c r="DRQ52" s="36"/>
      <c r="DRR52" s="36"/>
      <c r="DRS52" s="36"/>
      <c r="DRT52" s="36"/>
      <c r="DRU52" s="36"/>
      <c r="DRV52" s="36"/>
      <c r="DRW52" s="36"/>
      <c r="DRX52" s="36"/>
      <c r="DRY52" s="36"/>
      <c r="DRZ52" s="36"/>
      <c r="DSA52" s="36"/>
      <c r="DSB52" s="36"/>
      <c r="DSC52" s="36"/>
      <c r="DSD52" s="36"/>
      <c r="DSE52" s="36"/>
      <c r="DSF52" s="36"/>
      <c r="DSG52" s="36"/>
      <c r="DSH52" s="36"/>
      <c r="DSI52" s="36"/>
      <c r="DSJ52" s="36"/>
      <c r="DSK52" s="36"/>
      <c r="DSL52" s="36"/>
      <c r="DSM52" s="36"/>
      <c r="DSN52" s="36"/>
      <c r="DSO52" s="36"/>
      <c r="DSP52" s="36"/>
      <c r="DSQ52" s="36"/>
      <c r="DSR52" s="36"/>
      <c r="DSS52" s="36"/>
      <c r="DST52" s="36"/>
      <c r="DSU52" s="36"/>
      <c r="DSV52" s="36"/>
      <c r="DSW52" s="36"/>
      <c r="DSX52" s="36"/>
      <c r="DSY52" s="36"/>
      <c r="DSZ52" s="36"/>
      <c r="DTA52" s="36"/>
      <c r="DTB52" s="36"/>
      <c r="DTC52" s="36"/>
      <c r="DTD52" s="36"/>
      <c r="DTE52" s="36"/>
      <c r="DTF52" s="36"/>
      <c r="DTG52" s="36"/>
      <c r="DTH52" s="36"/>
      <c r="DTI52" s="36"/>
      <c r="DTJ52" s="36"/>
      <c r="DTK52" s="36"/>
      <c r="DTL52" s="36"/>
      <c r="DTM52" s="36"/>
      <c r="DTN52" s="36"/>
      <c r="DTO52" s="36"/>
      <c r="DTP52" s="36"/>
      <c r="DTQ52" s="36"/>
      <c r="DTR52" s="36"/>
      <c r="DTS52" s="36"/>
      <c r="DTT52" s="36"/>
      <c r="DTU52" s="36"/>
      <c r="DTV52" s="36"/>
      <c r="DTW52" s="36"/>
      <c r="DTX52" s="36"/>
      <c r="DTY52" s="36"/>
      <c r="DTZ52" s="36"/>
      <c r="DUA52" s="36"/>
      <c r="DUB52" s="36"/>
      <c r="DUC52" s="36"/>
      <c r="DUD52" s="36"/>
      <c r="DUE52" s="36"/>
      <c r="DUF52" s="36"/>
      <c r="DUG52" s="36"/>
      <c r="DUH52" s="36"/>
      <c r="DUI52" s="36"/>
      <c r="DUJ52" s="36"/>
      <c r="DUK52" s="36"/>
      <c r="DUL52" s="36"/>
      <c r="DUM52" s="36"/>
      <c r="DUN52" s="36"/>
      <c r="DUO52" s="36"/>
      <c r="DUP52" s="36"/>
      <c r="DUQ52" s="36"/>
      <c r="DUR52" s="36"/>
      <c r="DUS52" s="36"/>
      <c r="DUT52" s="36"/>
      <c r="DUU52" s="36"/>
      <c r="DUV52" s="36"/>
      <c r="DUW52" s="36"/>
      <c r="DUX52" s="36"/>
      <c r="DUY52" s="36"/>
      <c r="DUZ52" s="36"/>
      <c r="DVA52" s="36"/>
      <c r="DVB52" s="36"/>
      <c r="DVC52" s="36"/>
      <c r="DVD52" s="36"/>
      <c r="DVE52" s="36"/>
      <c r="DVF52" s="36"/>
      <c r="DVG52" s="36"/>
      <c r="DVH52" s="36"/>
      <c r="DVI52" s="36"/>
      <c r="DVJ52" s="36"/>
      <c r="DVK52" s="36"/>
      <c r="DVL52" s="36"/>
      <c r="DVM52" s="36"/>
      <c r="DVN52" s="36"/>
      <c r="DVO52" s="36"/>
      <c r="DVP52" s="36"/>
      <c r="DVQ52" s="36"/>
      <c r="DVR52" s="36"/>
      <c r="DVS52" s="36"/>
      <c r="DVT52" s="36"/>
      <c r="DVU52" s="36"/>
      <c r="DVV52" s="36"/>
      <c r="DVW52" s="36"/>
      <c r="DVX52" s="36"/>
      <c r="DVY52" s="36"/>
      <c r="DVZ52" s="36"/>
      <c r="DWA52" s="36"/>
      <c r="DWB52" s="36"/>
      <c r="DWC52" s="36"/>
      <c r="DWD52" s="36"/>
      <c r="DWE52" s="36"/>
      <c r="DWF52" s="36"/>
      <c r="DWG52" s="36"/>
      <c r="DWH52" s="36"/>
      <c r="DWI52" s="36"/>
      <c r="DWJ52" s="36"/>
      <c r="DWK52" s="36"/>
      <c r="DWL52" s="36"/>
      <c r="DWM52" s="36"/>
      <c r="DWN52" s="36"/>
      <c r="DWO52" s="36"/>
      <c r="DWP52" s="36"/>
      <c r="DWQ52" s="36"/>
      <c r="DWR52" s="36"/>
      <c r="DWS52" s="36"/>
      <c r="DWT52" s="36"/>
      <c r="DWU52" s="36"/>
      <c r="DWV52" s="36"/>
      <c r="DWW52" s="36"/>
      <c r="DWX52" s="36"/>
      <c r="DWY52" s="36"/>
      <c r="DWZ52" s="36"/>
      <c r="DXA52" s="36"/>
      <c r="DXB52" s="36"/>
      <c r="DXC52" s="36"/>
      <c r="DXD52" s="36"/>
      <c r="DXE52" s="36"/>
      <c r="DXF52" s="36"/>
      <c r="DXG52" s="36"/>
      <c r="DXH52" s="36"/>
      <c r="DXI52" s="36"/>
      <c r="DXJ52" s="36"/>
      <c r="DXK52" s="36"/>
      <c r="DXL52" s="36"/>
      <c r="DXM52" s="36"/>
      <c r="DXN52" s="36"/>
      <c r="DXO52" s="36"/>
      <c r="DXP52" s="36"/>
      <c r="DXQ52" s="36"/>
      <c r="DXR52" s="36"/>
      <c r="DXS52" s="36"/>
      <c r="DXT52" s="36"/>
      <c r="DXU52" s="36"/>
      <c r="DXV52" s="36"/>
      <c r="DXW52" s="36"/>
      <c r="DXX52" s="36"/>
      <c r="DXY52" s="36"/>
      <c r="DXZ52" s="36"/>
      <c r="DYA52" s="36"/>
      <c r="DYB52" s="36"/>
      <c r="DYC52" s="36"/>
      <c r="DYD52" s="36"/>
      <c r="DYE52" s="36"/>
      <c r="DYF52" s="36"/>
      <c r="DYG52" s="36"/>
      <c r="DYH52" s="36"/>
      <c r="DYI52" s="36"/>
      <c r="DYJ52" s="36"/>
      <c r="DYK52" s="36"/>
      <c r="DYL52" s="36"/>
      <c r="DYM52" s="36"/>
      <c r="DYN52" s="36"/>
      <c r="DYO52" s="36"/>
      <c r="DYP52" s="36"/>
      <c r="DYQ52" s="36"/>
      <c r="DYR52" s="36"/>
      <c r="DYS52" s="36"/>
      <c r="DYT52" s="36"/>
      <c r="DYU52" s="36"/>
      <c r="DYV52" s="36"/>
      <c r="DYW52" s="36"/>
      <c r="DYX52" s="36"/>
      <c r="DYY52" s="36"/>
      <c r="DYZ52" s="36"/>
      <c r="DZA52" s="36"/>
      <c r="DZB52" s="36"/>
      <c r="DZC52" s="36"/>
      <c r="DZD52" s="36"/>
      <c r="DZE52" s="36"/>
      <c r="DZF52" s="36"/>
      <c r="DZG52" s="36"/>
      <c r="DZH52" s="36"/>
      <c r="DZI52" s="36"/>
      <c r="DZJ52" s="36"/>
      <c r="DZK52" s="36"/>
      <c r="DZL52" s="36"/>
      <c r="DZM52" s="36"/>
      <c r="DZN52" s="36"/>
      <c r="DZO52" s="36"/>
      <c r="DZP52" s="36"/>
      <c r="DZQ52" s="36"/>
      <c r="DZR52" s="36"/>
      <c r="DZS52" s="36"/>
      <c r="DZT52" s="36"/>
      <c r="DZU52" s="36"/>
      <c r="DZV52" s="36"/>
      <c r="DZW52" s="36"/>
      <c r="DZX52" s="36"/>
      <c r="DZY52" s="36"/>
      <c r="DZZ52" s="36"/>
      <c r="EAA52" s="36"/>
      <c r="EAB52" s="36"/>
      <c r="EAC52" s="36"/>
      <c r="EAD52" s="36"/>
      <c r="EAE52" s="36"/>
      <c r="EAF52" s="36"/>
      <c r="EAG52" s="36"/>
      <c r="EAH52" s="36"/>
      <c r="EAI52" s="36"/>
      <c r="EAJ52" s="36"/>
      <c r="EAK52" s="36"/>
      <c r="EAL52" s="36"/>
      <c r="EAM52" s="36"/>
      <c r="EAN52" s="36"/>
      <c r="EAO52" s="36"/>
      <c r="EAP52" s="36"/>
      <c r="EAQ52" s="36"/>
      <c r="EAR52" s="36"/>
      <c r="EAS52" s="36"/>
      <c r="EAT52" s="36"/>
      <c r="EAU52" s="36"/>
      <c r="EAV52" s="36"/>
      <c r="EAW52" s="36"/>
      <c r="EAX52" s="36"/>
      <c r="EAY52" s="36"/>
      <c r="EAZ52" s="36"/>
      <c r="EBA52" s="36"/>
      <c r="EBB52" s="36"/>
      <c r="EBC52" s="36"/>
      <c r="EBD52" s="36"/>
      <c r="EBE52" s="36"/>
      <c r="EBF52" s="36"/>
      <c r="EBG52" s="36"/>
      <c r="EBH52" s="36"/>
      <c r="EBI52" s="36"/>
      <c r="EBJ52" s="36"/>
      <c r="EBK52" s="36"/>
      <c r="EBL52" s="36"/>
      <c r="EBM52" s="36"/>
      <c r="EBN52" s="36"/>
      <c r="EBO52" s="36"/>
      <c r="EBP52" s="36"/>
      <c r="EBQ52" s="36"/>
      <c r="EBR52" s="36"/>
      <c r="EBS52" s="36"/>
      <c r="EBT52" s="36"/>
      <c r="EBU52" s="36"/>
      <c r="EBV52" s="36"/>
      <c r="EBW52" s="36"/>
      <c r="EBX52" s="36"/>
      <c r="EBY52" s="36"/>
      <c r="EBZ52" s="36"/>
      <c r="ECA52" s="36"/>
      <c r="ECB52" s="36"/>
      <c r="ECC52" s="36"/>
      <c r="ECD52" s="36"/>
      <c r="ECE52" s="36"/>
      <c r="ECF52" s="36"/>
      <c r="ECG52" s="36"/>
      <c r="ECH52" s="36"/>
      <c r="ECI52" s="36"/>
      <c r="ECJ52" s="36"/>
      <c r="ECK52" s="36"/>
      <c r="ECL52" s="36"/>
      <c r="ECM52" s="36"/>
      <c r="ECN52" s="36"/>
      <c r="ECO52" s="36"/>
      <c r="ECP52" s="36"/>
      <c r="ECQ52" s="36"/>
      <c r="ECR52" s="36"/>
      <c r="ECS52" s="36"/>
      <c r="ECT52" s="36"/>
      <c r="ECU52" s="36"/>
      <c r="ECV52" s="36"/>
      <c r="ECW52" s="36"/>
      <c r="ECX52" s="36"/>
      <c r="ECY52" s="36"/>
      <c r="ECZ52" s="36"/>
      <c r="EDA52" s="36"/>
      <c r="EDB52" s="36"/>
      <c r="EDC52" s="36"/>
      <c r="EDD52" s="36"/>
      <c r="EDE52" s="36"/>
      <c r="EDF52" s="36"/>
      <c r="EDG52" s="36"/>
      <c r="EDH52" s="36"/>
      <c r="EDI52" s="36"/>
      <c r="EDJ52" s="36"/>
      <c r="EDK52" s="36"/>
      <c r="EDL52" s="36"/>
      <c r="EDM52" s="36"/>
      <c r="EDN52" s="36"/>
      <c r="EDO52" s="36"/>
      <c r="EDP52" s="36"/>
      <c r="EDQ52" s="36"/>
      <c r="EDR52" s="36"/>
      <c r="EDS52" s="36"/>
      <c r="EDT52" s="36"/>
      <c r="EDU52" s="36"/>
      <c r="EDV52" s="36"/>
      <c r="EDW52" s="36"/>
      <c r="EDX52" s="36"/>
      <c r="EDY52" s="36"/>
      <c r="EDZ52" s="36"/>
      <c r="EEA52" s="36"/>
      <c r="EEB52" s="36"/>
      <c r="EEC52" s="36"/>
      <c r="EED52" s="36"/>
      <c r="EEE52" s="36"/>
      <c r="EEF52" s="36"/>
      <c r="EEG52" s="36"/>
      <c r="EEH52" s="36"/>
      <c r="EEI52" s="36"/>
      <c r="EEJ52" s="36"/>
      <c r="EEK52" s="36"/>
      <c r="EEL52" s="36"/>
      <c r="EEM52" s="36"/>
      <c r="EEN52" s="36"/>
      <c r="EEO52" s="36"/>
      <c r="EEP52" s="36"/>
      <c r="EEQ52" s="36"/>
      <c r="EER52" s="36"/>
      <c r="EES52" s="36"/>
      <c r="EET52" s="36"/>
      <c r="EEU52" s="36"/>
      <c r="EEV52" s="36"/>
      <c r="EEW52" s="36"/>
      <c r="EEX52" s="36"/>
      <c r="EEY52" s="36"/>
      <c r="EEZ52" s="36"/>
      <c r="EFA52" s="36"/>
      <c r="EFB52" s="36"/>
      <c r="EFC52" s="36"/>
      <c r="EFD52" s="36"/>
      <c r="EFE52" s="36"/>
      <c r="EFF52" s="36"/>
      <c r="EFG52" s="36"/>
      <c r="EFH52" s="36"/>
      <c r="EFI52" s="36"/>
      <c r="EFJ52" s="36"/>
      <c r="EFK52" s="36"/>
      <c r="EFL52" s="36"/>
      <c r="EFM52" s="36"/>
      <c r="EFN52" s="36"/>
      <c r="EFO52" s="36"/>
      <c r="EFP52" s="36"/>
      <c r="EFQ52" s="36"/>
      <c r="EFR52" s="36"/>
      <c r="EFS52" s="36"/>
      <c r="EFT52" s="36"/>
      <c r="EFU52" s="36"/>
      <c r="EFV52" s="36"/>
      <c r="EFW52" s="36"/>
      <c r="EFX52" s="36"/>
      <c r="EFY52" s="36"/>
      <c r="EFZ52" s="36"/>
      <c r="EGA52" s="36"/>
      <c r="EGB52" s="36"/>
      <c r="EGC52" s="36"/>
      <c r="EGD52" s="36"/>
      <c r="EGE52" s="36"/>
      <c r="EGF52" s="36"/>
      <c r="EGG52" s="36"/>
      <c r="EGH52" s="36"/>
      <c r="EGI52" s="36"/>
      <c r="EGJ52" s="36"/>
      <c r="EGK52" s="36"/>
      <c r="EGL52" s="36"/>
      <c r="EGM52" s="36"/>
      <c r="EGN52" s="36"/>
      <c r="EGO52" s="36"/>
      <c r="EGP52" s="36"/>
      <c r="EGQ52" s="36"/>
      <c r="EGR52" s="36"/>
      <c r="EGS52" s="36"/>
      <c r="EGT52" s="36"/>
      <c r="EGU52" s="36"/>
      <c r="EGV52" s="36"/>
      <c r="EGW52" s="36"/>
      <c r="EGX52" s="36"/>
      <c r="EGY52" s="36"/>
      <c r="EGZ52" s="36"/>
      <c r="EHA52" s="36"/>
      <c r="EHB52" s="36"/>
      <c r="EHC52" s="36"/>
      <c r="EHD52" s="36"/>
      <c r="EHE52" s="36"/>
      <c r="EHF52" s="36"/>
      <c r="EHG52" s="36"/>
      <c r="EHH52" s="36"/>
      <c r="EHI52" s="36"/>
      <c r="EHJ52" s="36"/>
      <c r="EHK52" s="36"/>
      <c r="EHL52" s="36"/>
      <c r="EHM52" s="36"/>
      <c r="EHN52" s="36"/>
      <c r="EHO52" s="36"/>
      <c r="EHP52" s="36"/>
      <c r="EHQ52" s="36"/>
      <c r="EHR52" s="36"/>
      <c r="EHS52" s="36"/>
      <c r="EHT52" s="36"/>
      <c r="EHU52" s="36"/>
      <c r="EHV52" s="36"/>
      <c r="EHW52" s="36"/>
      <c r="EHX52" s="36"/>
      <c r="EHY52" s="36"/>
      <c r="EHZ52" s="36"/>
      <c r="EIA52" s="36"/>
      <c r="EIB52" s="36"/>
      <c r="EIC52" s="36"/>
      <c r="EID52" s="36"/>
      <c r="EIE52" s="36"/>
      <c r="EIF52" s="36"/>
      <c r="EIG52" s="36"/>
      <c r="EIH52" s="36"/>
      <c r="EII52" s="36"/>
      <c r="EIJ52" s="36"/>
      <c r="EIK52" s="36"/>
      <c r="EIL52" s="36"/>
      <c r="EIM52" s="36"/>
      <c r="EIN52" s="36"/>
      <c r="EIO52" s="36"/>
      <c r="EIP52" s="36"/>
      <c r="EIQ52" s="36"/>
      <c r="EIR52" s="36"/>
      <c r="EIS52" s="36"/>
      <c r="EIT52" s="36"/>
      <c r="EIU52" s="36"/>
      <c r="EIV52" s="36"/>
      <c r="EIW52" s="36"/>
      <c r="EIX52" s="36"/>
      <c r="EIY52" s="36"/>
      <c r="EIZ52" s="36"/>
      <c r="EJA52" s="36"/>
      <c r="EJB52" s="36"/>
      <c r="EJC52" s="36"/>
      <c r="EJD52" s="36"/>
      <c r="EJE52" s="36"/>
      <c r="EJF52" s="36"/>
      <c r="EJG52" s="36"/>
      <c r="EJH52" s="36"/>
      <c r="EJI52" s="36"/>
      <c r="EJJ52" s="36"/>
      <c r="EJK52" s="36"/>
      <c r="EJL52" s="36"/>
      <c r="EJM52" s="36"/>
      <c r="EJN52" s="36"/>
      <c r="EJO52" s="36"/>
      <c r="EJP52" s="36"/>
      <c r="EJQ52" s="36"/>
      <c r="EJR52" s="36"/>
      <c r="EJS52" s="36"/>
      <c r="EJT52" s="36"/>
      <c r="EJU52" s="36"/>
      <c r="EJV52" s="36"/>
      <c r="EJW52" s="36"/>
      <c r="EJX52" s="36"/>
      <c r="EJY52" s="36"/>
      <c r="EJZ52" s="36"/>
      <c r="EKA52" s="36"/>
      <c r="EKB52" s="36"/>
      <c r="EKC52" s="36"/>
      <c r="EKD52" s="36"/>
      <c r="EKE52" s="36"/>
      <c r="EKF52" s="36"/>
      <c r="EKG52" s="36"/>
      <c r="EKH52" s="36"/>
      <c r="EKI52" s="36"/>
      <c r="EKJ52" s="36"/>
      <c r="EKK52" s="36"/>
      <c r="EKL52" s="36"/>
      <c r="EKM52" s="36"/>
      <c r="EKN52" s="36"/>
      <c r="EKO52" s="36"/>
      <c r="EKP52" s="36"/>
      <c r="EKQ52" s="36"/>
      <c r="EKR52" s="36"/>
      <c r="EKS52" s="36"/>
      <c r="EKT52" s="36"/>
      <c r="EKU52" s="36"/>
      <c r="EKV52" s="36"/>
      <c r="EKW52" s="36"/>
      <c r="EKX52" s="36"/>
      <c r="EKY52" s="36"/>
      <c r="EKZ52" s="36"/>
      <c r="ELA52" s="36"/>
      <c r="ELB52" s="36"/>
      <c r="ELC52" s="36"/>
      <c r="ELD52" s="36"/>
      <c r="ELE52" s="36"/>
      <c r="ELF52" s="36"/>
      <c r="ELG52" s="36"/>
      <c r="ELH52" s="36"/>
      <c r="ELI52" s="36"/>
      <c r="ELJ52" s="36"/>
      <c r="ELK52" s="36"/>
      <c r="ELL52" s="36"/>
      <c r="ELM52" s="36"/>
      <c r="ELN52" s="36"/>
      <c r="ELO52" s="36"/>
      <c r="ELP52" s="36"/>
      <c r="ELQ52" s="36"/>
      <c r="ELR52" s="36"/>
      <c r="ELS52" s="36"/>
      <c r="ELT52" s="36"/>
      <c r="ELU52" s="36"/>
      <c r="ELV52" s="36"/>
      <c r="ELW52" s="36"/>
      <c r="ELX52" s="36"/>
      <c r="ELY52" s="36"/>
      <c r="ELZ52" s="36"/>
      <c r="EMA52" s="36"/>
      <c r="EMB52" s="36"/>
      <c r="EMC52" s="36"/>
      <c r="EMD52" s="36"/>
      <c r="EME52" s="36"/>
      <c r="EMF52" s="36"/>
      <c r="EMG52" s="36"/>
      <c r="EMH52" s="36"/>
      <c r="EMI52" s="36"/>
      <c r="EMJ52" s="36"/>
      <c r="EMK52" s="36"/>
      <c r="EML52" s="36"/>
      <c r="EMM52" s="36"/>
      <c r="EMN52" s="36"/>
      <c r="EMO52" s="36"/>
      <c r="EMP52" s="36"/>
      <c r="EMQ52" s="36"/>
      <c r="EMR52" s="36"/>
      <c r="EMS52" s="36"/>
      <c r="EMT52" s="36"/>
      <c r="EMU52" s="36"/>
      <c r="EMV52" s="36"/>
      <c r="EMW52" s="36"/>
      <c r="EMX52" s="36"/>
      <c r="EMY52" s="36"/>
      <c r="EMZ52" s="36"/>
      <c r="ENA52" s="36"/>
      <c r="ENB52" s="36"/>
      <c r="ENC52" s="36"/>
      <c r="END52" s="36"/>
      <c r="ENE52" s="36"/>
      <c r="ENF52" s="36"/>
      <c r="ENG52" s="36"/>
      <c r="ENH52" s="36"/>
      <c r="ENI52" s="36"/>
      <c r="ENJ52" s="36"/>
      <c r="ENK52" s="36"/>
      <c r="ENL52" s="36"/>
      <c r="ENM52" s="36"/>
      <c r="ENN52" s="36"/>
      <c r="ENO52" s="36"/>
      <c r="ENP52" s="36"/>
      <c r="ENQ52" s="36"/>
      <c r="ENR52" s="36"/>
      <c r="ENS52" s="36"/>
      <c r="ENT52" s="36"/>
      <c r="ENU52" s="36"/>
      <c r="ENV52" s="36"/>
      <c r="ENW52" s="36"/>
      <c r="ENX52" s="36"/>
      <c r="ENY52" s="36"/>
      <c r="ENZ52" s="36"/>
      <c r="EOA52" s="36"/>
      <c r="EOB52" s="36"/>
      <c r="EOC52" s="36"/>
      <c r="EOD52" s="36"/>
      <c r="EOE52" s="36"/>
      <c r="EOF52" s="36"/>
      <c r="EOG52" s="36"/>
      <c r="EOH52" s="36"/>
      <c r="EOI52" s="36"/>
      <c r="EOJ52" s="36"/>
      <c r="EOK52" s="36"/>
      <c r="EOL52" s="36"/>
      <c r="EOM52" s="36"/>
      <c r="EON52" s="36"/>
      <c r="EOO52" s="36"/>
      <c r="EOP52" s="36"/>
      <c r="EOQ52" s="36"/>
      <c r="EOR52" s="36"/>
      <c r="EOS52" s="36"/>
      <c r="EOT52" s="36"/>
      <c r="EOU52" s="36"/>
      <c r="EOV52" s="36"/>
      <c r="EOW52" s="36"/>
      <c r="EOX52" s="36"/>
      <c r="EOY52" s="36"/>
      <c r="EOZ52" s="36"/>
      <c r="EPA52" s="36"/>
      <c r="EPB52" s="36"/>
      <c r="EPC52" s="36"/>
      <c r="EPD52" s="36"/>
      <c r="EPE52" s="36"/>
      <c r="EPF52" s="36"/>
      <c r="EPG52" s="36"/>
      <c r="EPH52" s="36"/>
      <c r="EPI52" s="36"/>
      <c r="EPJ52" s="36"/>
      <c r="EPK52" s="36"/>
      <c r="EPL52" s="36"/>
      <c r="EPM52" s="36"/>
      <c r="EPN52" s="36"/>
      <c r="EPO52" s="36"/>
      <c r="EPP52" s="36"/>
      <c r="EPQ52" s="36"/>
      <c r="EPR52" s="36"/>
      <c r="EPS52" s="36"/>
      <c r="EPT52" s="36"/>
      <c r="EPU52" s="36"/>
      <c r="EPV52" s="36"/>
      <c r="EPW52" s="36"/>
      <c r="EPX52" s="36"/>
      <c r="EPY52" s="36"/>
      <c r="EPZ52" s="36"/>
      <c r="EQA52" s="36"/>
      <c r="EQB52" s="36"/>
      <c r="EQC52" s="36"/>
      <c r="EQD52" s="36"/>
      <c r="EQE52" s="36"/>
      <c r="EQF52" s="36"/>
      <c r="EQG52" s="36"/>
      <c r="EQH52" s="36"/>
      <c r="EQI52" s="36"/>
      <c r="EQJ52" s="36"/>
      <c r="EQK52" s="36"/>
      <c r="EQL52" s="36"/>
      <c r="EQM52" s="36"/>
      <c r="EQN52" s="36"/>
      <c r="EQO52" s="36"/>
      <c r="EQP52" s="36"/>
      <c r="EQQ52" s="36"/>
      <c r="EQR52" s="36"/>
      <c r="EQS52" s="36"/>
      <c r="EQT52" s="36"/>
      <c r="EQU52" s="36"/>
      <c r="EQV52" s="36"/>
      <c r="EQW52" s="36"/>
      <c r="EQX52" s="36"/>
      <c r="EQY52" s="36"/>
      <c r="EQZ52" s="36"/>
      <c r="ERA52" s="36"/>
      <c r="ERB52" s="36"/>
      <c r="ERC52" s="36"/>
      <c r="ERD52" s="36"/>
      <c r="ERE52" s="36"/>
      <c r="ERF52" s="36"/>
      <c r="ERG52" s="36"/>
      <c r="ERH52" s="36"/>
      <c r="ERI52" s="36"/>
      <c r="ERJ52" s="36"/>
      <c r="ERK52" s="36"/>
      <c r="ERL52" s="36"/>
      <c r="ERM52" s="36"/>
      <c r="ERN52" s="36"/>
      <c r="ERO52" s="36"/>
      <c r="ERP52" s="36"/>
      <c r="ERQ52" s="36"/>
      <c r="ERR52" s="36"/>
      <c r="ERS52" s="36"/>
      <c r="ERT52" s="36"/>
      <c r="ERU52" s="36"/>
      <c r="ERV52" s="36"/>
      <c r="ERW52" s="36"/>
      <c r="ERX52" s="36"/>
      <c r="ERY52" s="36"/>
      <c r="ERZ52" s="36"/>
      <c r="ESA52" s="36"/>
      <c r="ESB52" s="36"/>
      <c r="ESC52" s="36"/>
      <c r="ESD52" s="36"/>
      <c r="ESE52" s="36"/>
      <c r="ESF52" s="36"/>
      <c r="ESG52" s="36"/>
      <c r="ESH52" s="36"/>
      <c r="ESI52" s="36"/>
      <c r="ESJ52" s="36"/>
      <c r="ESK52" s="36"/>
      <c r="ESL52" s="36"/>
      <c r="ESM52" s="36"/>
      <c r="ESN52" s="36"/>
      <c r="ESO52" s="36"/>
      <c r="ESP52" s="36"/>
      <c r="ESQ52" s="36"/>
      <c r="ESR52" s="36"/>
      <c r="ESS52" s="36"/>
      <c r="EST52" s="36"/>
      <c r="ESU52" s="36"/>
      <c r="ESV52" s="36"/>
      <c r="ESW52" s="36"/>
      <c r="ESX52" s="36"/>
      <c r="ESY52" s="36"/>
      <c r="ESZ52" s="36"/>
      <c r="ETA52" s="36"/>
      <c r="ETB52" s="36"/>
      <c r="ETC52" s="36"/>
      <c r="ETD52" s="36"/>
      <c r="ETE52" s="36"/>
      <c r="ETF52" s="36"/>
      <c r="ETG52" s="36"/>
      <c r="ETH52" s="36"/>
      <c r="ETI52" s="36"/>
      <c r="ETJ52" s="36"/>
      <c r="ETK52" s="36"/>
      <c r="ETL52" s="36"/>
      <c r="ETM52" s="36"/>
      <c r="ETN52" s="36"/>
      <c r="ETO52" s="36"/>
      <c r="ETP52" s="36"/>
      <c r="ETQ52" s="36"/>
      <c r="ETR52" s="36"/>
      <c r="ETS52" s="36"/>
      <c r="ETT52" s="36"/>
      <c r="ETU52" s="36"/>
      <c r="ETV52" s="36"/>
      <c r="ETW52" s="36"/>
      <c r="ETX52" s="36"/>
      <c r="ETY52" s="36"/>
      <c r="ETZ52" s="36"/>
      <c r="EUA52" s="36"/>
      <c r="EUB52" s="36"/>
      <c r="EUC52" s="36"/>
      <c r="EUD52" s="36"/>
      <c r="EUE52" s="36"/>
      <c r="EUF52" s="36"/>
      <c r="EUG52" s="36"/>
      <c r="EUH52" s="36"/>
      <c r="EUI52" s="36"/>
      <c r="EUJ52" s="36"/>
      <c r="EUK52" s="36"/>
      <c r="EUL52" s="36"/>
      <c r="EUM52" s="36"/>
      <c r="EUN52" s="36"/>
      <c r="EUO52" s="36"/>
      <c r="EUP52" s="36"/>
      <c r="EUQ52" s="36"/>
      <c r="EUR52" s="36"/>
      <c r="EUS52" s="36"/>
      <c r="EUT52" s="36"/>
      <c r="EUU52" s="36"/>
      <c r="EUV52" s="36"/>
      <c r="EUW52" s="36"/>
      <c r="EUX52" s="36"/>
      <c r="EUY52" s="36"/>
      <c r="EUZ52" s="36"/>
      <c r="EVA52" s="36"/>
      <c r="EVB52" s="36"/>
      <c r="EVC52" s="36"/>
      <c r="EVD52" s="36"/>
      <c r="EVE52" s="36"/>
      <c r="EVF52" s="36"/>
      <c r="EVG52" s="36"/>
      <c r="EVH52" s="36"/>
      <c r="EVI52" s="36"/>
      <c r="EVJ52" s="36"/>
      <c r="EVK52" s="36"/>
      <c r="EVL52" s="36"/>
      <c r="EVM52" s="36"/>
      <c r="EVN52" s="36"/>
      <c r="EVO52" s="36"/>
      <c r="EVP52" s="36"/>
      <c r="EVQ52" s="36"/>
      <c r="EVR52" s="36"/>
      <c r="EVS52" s="36"/>
      <c r="EVT52" s="36"/>
      <c r="EVU52" s="36"/>
      <c r="EVV52" s="36"/>
      <c r="EVW52" s="36"/>
      <c r="EVX52" s="36"/>
      <c r="EVY52" s="36"/>
      <c r="EVZ52" s="36"/>
      <c r="EWA52" s="36"/>
      <c r="EWB52" s="36"/>
      <c r="EWC52" s="36"/>
      <c r="EWD52" s="36"/>
      <c r="EWE52" s="36"/>
      <c r="EWF52" s="36"/>
      <c r="EWG52" s="36"/>
      <c r="EWH52" s="36"/>
      <c r="EWI52" s="36"/>
      <c r="EWJ52" s="36"/>
      <c r="EWK52" s="36"/>
      <c r="EWL52" s="36"/>
      <c r="EWM52" s="36"/>
      <c r="EWN52" s="36"/>
      <c r="EWO52" s="36"/>
      <c r="EWP52" s="36"/>
      <c r="EWQ52" s="36"/>
      <c r="EWR52" s="36"/>
      <c r="EWS52" s="36"/>
      <c r="EWT52" s="36"/>
      <c r="EWU52" s="36"/>
      <c r="EWV52" s="36"/>
      <c r="EWW52" s="36"/>
      <c r="EWX52" s="36"/>
      <c r="EWY52" s="36"/>
      <c r="EWZ52" s="36"/>
      <c r="EXA52" s="36"/>
      <c r="EXB52" s="36"/>
      <c r="EXC52" s="36"/>
      <c r="EXD52" s="36"/>
      <c r="EXE52" s="36"/>
      <c r="EXF52" s="36"/>
      <c r="EXG52" s="36"/>
      <c r="EXH52" s="36"/>
      <c r="EXI52" s="36"/>
      <c r="EXJ52" s="36"/>
      <c r="EXK52" s="36"/>
      <c r="EXL52" s="36"/>
      <c r="EXM52" s="36"/>
      <c r="EXN52" s="36"/>
      <c r="EXO52" s="36"/>
      <c r="EXP52" s="36"/>
      <c r="EXQ52" s="36"/>
      <c r="EXR52" s="36"/>
      <c r="EXS52" s="36"/>
      <c r="EXT52" s="36"/>
      <c r="EXU52" s="36"/>
      <c r="EXV52" s="36"/>
      <c r="EXW52" s="36"/>
      <c r="EXX52" s="36"/>
      <c r="EXY52" s="36"/>
      <c r="EXZ52" s="36"/>
      <c r="EYA52" s="36"/>
      <c r="EYB52" s="36"/>
      <c r="EYC52" s="36"/>
      <c r="EYD52" s="36"/>
      <c r="EYE52" s="36"/>
      <c r="EYF52" s="36"/>
      <c r="EYG52" s="36"/>
      <c r="EYH52" s="36"/>
      <c r="EYI52" s="36"/>
      <c r="EYJ52" s="36"/>
      <c r="EYK52" s="36"/>
      <c r="EYL52" s="36"/>
      <c r="EYM52" s="36"/>
      <c r="EYN52" s="36"/>
      <c r="EYO52" s="36"/>
      <c r="EYP52" s="36"/>
      <c r="EYQ52" s="36"/>
      <c r="EYR52" s="36"/>
      <c r="EYS52" s="36"/>
      <c r="EYT52" s="36"/>
      <c r="EYU52" s="36"/>
      <c r="EYV52" s="36"/>
      <c r="EYW52" s="36"/>
      <c r="EYX52" s="36"/>
      <c r="EYY52" s="36"/>
      <c r="EYZ52" s="36"/>
      <c r="EZA52" s="36"/>
      <c r="EZB52" s="36"/>
      <c r="EZC52" s="36"/>
      <c r="EZD52" s="36"/>
      <c r="EZE52" s="36"/>
      <c r="EZF52" s="36"/>
      <c r="EZG52" s="36"/>
      <c r="EZH52" s="36"/>
      <c r="EZI52" s="36"/>
      <c r="EZJ52" s="36"/>
      <c r="EZK52" s="36"/>
      <c r="EZL52" s="36"/>
      <c r="EZM52" s="36"/>
      <c r="EZN52" s="36"/>
      <c r="EZO52" s="36"/>
      <c r="EZP52" s="36"/>
      <c r="EZQ52" s="36"/>
      <c r="EZR52" s="36"/>
      <c r="EZS52" s="36"/>
      <c r="EZT52" s="36"/>
      <c r="EZU52" s="36"/>
      <c r="EZV52" s="36"/>
      <c r="EZW52" s="36"/>
      <c r="EZX52" s="36"/>
      <c r="EZY52" s="36"/>
      <c r="EZZ52" s="36"/>
      <c r="FAA52" s="36"/>
      <c r="FAB52" s="36"/>
      <c r="FAC52" s="36"/>
      <c r="FAD52" s="36"/>
      <c r="FAE52" s="36"/>
      <c r="FAF52" s="36"/>
      <c r="FAG52" s="36"/>
      <c r="FAH52" s="36"/>
      <c r="FAI52" s="36"/>
      <c r="FAJ52" s="36"/>
      <c r="FAK52" s="36"/>
      <c r="FAL52" s="36"/>
      <c r="FAM52" s="36"/>
      <c r="FAN52" s="36"/>
      <c r="FAO52" s="36"/>
      <c r="FAP52" s="36"/>
      <c r="FAQ52" s="36"/>
      <c r="FAR52" s="36"/>
      <c r="FAS52" s="36"/>
      <c r="FAT52" s="36"/>
      <c r="FAU52" s="36"/>
      <c r="FAV52" s="36"/>
      <c r="FAW52" s="36"/>
      <c r="FAX52" s="36"/>
      <c r="FAY52" s="36"/>
      <c r="FAZ52" s="36"/>
      <c r="FBA52" s="36"/>
      <c r="FBB52" s="36"/>
      <c r="FBC52" s="36"/>
      <c r="FBD52" s="36"/>
      <c r="FBE52" s="36"/>
      <c r="FBF52" s="36"/>
      <c r="FBG52" s="36"/>
      <c r="FBH52" s="36"/>
      <c r="FBI52" s="36"/>
      <c r="FBJ52" s="36"/>
      <c r="FBK52" s="36"/>
      <c r="FBL52" s="36"/>
      <c r="FBM52" s="36"/>
      <c r="FBN52" s="36"/>
      <c r="FBO52" s="36"/>
      <c r="FBP52" s="36"/>
      <c r="FBQ52" s="36"/>
      <c r="FBR52" s="36"/>
      <c r="FBS52" s="36"/>
      <c r="FBT52" s="36"/>
      <c r="FBU52" s="36"/>
      <c r="FBV52" s="36"/>
      <c r="FBW52" s="36"/>
      <c r="FBX52" s="36"/>
      <c r="FBY52" s="36"/>
      <c r="FBZ52" s="36"/>
      <c r="FCA52" s="36"/>
      <c r="FCB52" s="36"/>
      <c r="FCC52" s="36"/>
      <c r="FCD52" s="36"/>
      <c r="FCE52" s="36"/>
      <c r="FCF52" s="36"/>
      <c r="FCG52" s="36"/>
      <c r="FCH52" s="36"/>
      <c r="FCI52" s="36"/>
      <c r="FCJ52" s="36"/>
      <c r="FCK52" s="36"/>
      <c r="FCL52" s="36"/>
      <c r="FCM52" s="36"/>
      <c r="FCN52" s="36"/>
      <c r="FCO52" s="36"/>
      <c r="FCP52" s="36"/>
      <c r="FCQ52" s="36"/>
      <c r="FCR52" s="36"/>
      <c r="FCS52" s="36"/>
      <c r="FCT52" s="36"/>
      <c r="FCU52" s="36"/>
      <c r="FCV52" s="36"/>
      <c r="FCW52" s="36"/>
      <c r="FCX52" s="36"/>
      <c r="FCY52" s="36"/>
      <c r="FCZ52" s="36"/>
      <c r="FDA52" s="36"/>
      <c r="FDB52" s="36"/>
      <c r="FDC52" s="36"/>
      <c r="FDD52" s="36"/>
      <c r="FDE52" s="36"/>
      <c r="FDF52" s="36"/>
      <c r="FDG52" s="36"/>
      <c r="FDH52" s="36"/>
      <c r="FDI52" s="36"/>
      <c r="FDJ52" s="36"/>
      <c r="FDK52" s="36"/>
      <c r="FDL52" s="36"/>
      <c r="FDM52" s="36"/>
      <c r="FDN52" s="36"/>
      <c r="FDO52" s="36"/>
      <c r="FDP52" s="36"/>
      <c r="FDQ52" s="36"/>
      <c r="FDR52" s="36"/>
      <c r="FDS52" s="36"/>
      <c r="FDT52" s="36"/>
      <c r="FDU52" s="36"/>
      <c r="FDV52" s="36"/>
      <c r="FDW52" s="36"/>
      <c r="FDX52" s="36"/>
      <c r="FDY52" s="36"/>
      <c r="FDZ52" s="36"/>
      <c r="FEA52" s="36"/>
      <c r="FEB52" s="36"/>
      <c r="FEC52" s="36"/>
      <c r="FED52" s="36"/>
      <c r="FEE52" s="36"/>
      <c r="FEF52" s="36"/>
      <c r="FEG52" s="36"/>
      <c r="FEH52" s="36"/>
      <c r="FEI52" s="36"/>
      <c r="FEJ52" s="36"/>
      <c r="FEK52" s="36"/>
      <c r="FEL52" s="36"/>
      <c r="FEM52" s="36"/>
      <c r="FEN52" s="36"/>
      <c r="FEO52" s="36"/>
      <c r="FEP52" s="36"/>
      <c r="FEQ52" s="36"/>
      <c r="FER52" s="36"/>
      <c r="FES52" s="36"/>
      <c r="FET52" s="36"/>
      <c r="FEU52" s="36"/>
      <c r="FEV52" s="36"/>
      <c r="FEW52" s="36"/>
      <c r="FEX52" s="36"/>
      <c r="FEY52" s="36"/>
      <c r="FEZ52" s="36"/>
      <c r="FFA52" s="36"/>
      <c r="FFB52" s="36"/>
      <c r="FFC52" s="36"/>
      <c r="FFD52" s="36"/>
      <c r="FFE52" s="36"/>
      <c r="FFF52" s="36"/>
      <c r="FFG52" s="36"/>
      <c r="FFH52" s="36"/>
      <c r="FFI52" s="36"/>
      <c r="FFJ52" s="36"/>
      <c r="FFK52" s="36"/>
      <c r="FFL52" s="36"/>
      <c r="FFM52" s="36"/>
      <c r="FFN52" s="36"/>
      <c r="FFO52" s="36"/>
      <c r="FFP52" s="36"/>
      <c r="FFQ52" s="36"/>
      <c r="FFR52" s="36"/>
      <c r="FFS52" s="36"/>
      <c r="FFT52" s="36"/>
      <c r="FFU52" s="36"/>
      <c r="FFV52" s="36"/>
      <c r="FFW52" s="36"/>
      <c r="FFX52" s="36"/>
      <c r="FFY52" s="36"/>
      <c r="FFZ52" s="36"/>
      <c r="FGA52" s="36"/>
      <c r="FGB52" s="36"/>
      <c r="FGC52" s="36"/>
      <c r="FGD52" s="36"/>
      <c r="FGE52" s="36"/>
      <c r="FGF52" s="36"/>
      <c r="FGG52" s="36"/>
      <c r="FGH52" s="36"/>
      <c r="FGI52" s="36"/>
      <c r="FGJ52" s="36"/>
      <c r="FGK52" s="36"/>
      <c r="FGL52" s="36"/>
      <c r="FGM52" s="36"/>
      <c r="FGN52" s="36"/>
      <c r="FGO52" s="36"/>
      <c r="FGP52" s="36"/>
      <c r="FGQ52" s="36"/>
      <c r="FGR52" s="36"/>
      <c r="FGS52" s="36"/>
      <c r="FGT52" s="36"/>
      <c r="FGU52" s="36"/>
      <c r="FGV52" s="36"/>
      <c r="FGW52" s="36"/>
      <c r="FGX52" s="36"/>
      <c r="FGY52" s="36"/>
      <c r="FGZ52" s="36"/>
      <c r="FHA52" s="36"/>
      <c r="FHB52" s="36"/>
      <c r="FHC52" s="36"/>
      <c r="FHD52" s="36"/>
      <c r="FHE52" s="36"/>
      <c r="FHF52" s="36"/>
      <c r="FHG52" s="36"/>
      <c r="FHH52" s="36"/>
      <c r="FHI52" s="36"/>
      <c r="FHJ52" s="36"/>
      <c r="FHK52" s="36"/>
      <c r="FHL52" s="36"/>
      <c r="FHM52" s="36"/>
      <c r="FHN52" s="36"/>
      <c r="FHO52" s="36"/>
      <c r="FHP52" s="36"/>
      <c r="FHQ52" s="36"/>
      <c r="FHR52" s="36"/>
      <c r="FHS52" s="36"/>
      <c r="FHT52" s="36"/>
      <c r="FHU52" s="36"/>
      <c r="FHV52" s="36"/>
      <c r="FHW52" s="36"/>
      <c r="FHX52" s="36"/>
      <c r="FHY52" s="36"/>
      <c r="FHZ52" s="36"/>
      <c r="FIA52" s="36"/>
      <c r="FIB52" s="36"/>
      <c r="FIC52" s="36"/>
      <c r="FID52" s="36"/>
      <c r="FIE52" s="36"/>
      <c r="FIF52" s="36"/>
      <c r="FIG52" s="36"/>
      <c r="FIH52" s="36"/>
      <c r="FII52" s="36"/>
      <c r="FIJ52" s="36"/>
      <c r="FIK52" s="36"/>
      <c r="FIL52" s="36"/>
      <c r="FIM52" s="36"/>
      <c r="FIN52" s="36"/>
      <c r="FIO52" s="36"/>
      <c r="FIP52" s="36"/>
      <c r="FIQ52" s="36"/>
      <c r="FIR52" s="36"/>
      <c r="FIS52" s="36"/>
      <c r="FIT52" s="36"/>
      <c r="FIU52" s="36"/>
      <c r="FIV52" s="36"/>
      <c r="FIW52" s="36"/>
      <c r="FIX52" s="36"/>
      <c r="FIY52" s="36"/>
      <c r="FIZ52" s="36"/>
      <c r="FJA52" s="36"/>
      <c r="FJB52" s="36"/>
      <c r="FJC52" s="36"/>
      <c r="FJD52" s="36"/>
      <c r="FJE52" s="36"/>
      <c r="FJF52" s="36"/>
      <c r="FJG52" s="36"/>
      <c r="FJH52" s="36"/>
      <c r="FJI52" s="36"/>
      <c r="FJJ52" s="36"/>
      <c r="FJK52" s="36"/>
      <c r="FJL52" s="36"/>
      <c r="FJM52" s="36"/>
      <c r="FJN52" s="36"/>
      <c r="FJO52" s="36"/>
      <c r="FJP52" s="36"/>
      <c r="FJQ52" s="36"/>
      <c r="FJR52" s="36"/>
      <c r="FJS52" s="36"/>
      <c r="FJT52" s="36"/>
      <c r="FJU52" s="36"/>
      <c r="FJV52" s="36"/>
      <c r="FJW52" s="36"/>
      <c r="FJX52" s="36"/>
      <c r="FJY52" s="36"/>
      <c r="FJZ52" s="36"/>
      <c r="FKA52" s="36"/>
      <c r="FKB52" s="36"/>
      <c r="FKC52" s="36"/>
      <c r="FKD52" s="36"/>
      <c r="FKE52" s="36"/>
      <c r="FKF52" s="36"/>
      <c r="FKG52" s="36"/>
      <c r="FKH52" s="36"/>
      <c r="FKI52" s="36"/>
      <c r="FKJ52" s="36"/>
      <c r="FKK52" s="36"/>
      <c r="FKL52" s="36"/>
      <c r="FKM52" s="36"/>
      <c r="FKN52" s="36"/>
      <c r="FKO52" s="36"/>
      <c r="FKP52" s="36"/>
      <c r="FKQ52" s="36"/>
      <c r="FKR52" s="36"/>
      <c r="FKS52" s="36"/>
      <c r="FKT52" s="36"/>
      <c r="FKU52" s="36"/>
      <c r="FKV52" s="36"/>
      <c r="FKW52" s="36"/>
      <c r="FKX52" s="36"/>
      <c r="FKY52" s="36"/>
      <c r="FKZ52" s="36"/>
      <c r="FLA52" s="36"/>
      <c r="FLB52" s="36"/>
      <c r="FLC52" s="36"/>
      <c r="FLD52" s="36"/>
      <c r="FLE52" s="36"/>
      <c r="FLF52" s="36"/>
      <c r="FLG52" s="36"/>
      <c r="FLH52" s="36"/>
      <c r="FLI52" s="36"/>
      <c r="FLJ52" s="36"/>
      <c r="FLK52" s="36"/>
      <c r="FLL52" s="36"/>
      <c r="FLM52" s="36"/>
      <c r="FLN52" s="36"/>
      <c r="FLO52" s="36"/>
      <c r="FLP52" s="36"/>
      <c r="FLQ52" s="36"/>
      <c r="FLR52" s="36"/>
      <c r="FLS52" s="36"/>
      <c r="FLT52" s="36"/>
      <c r="FLU52" s="36"/>
      <c r="FLV52" s="36"/>
      <c r="FLW52" s="36"/>
      <c r="FLX52" s="36"/>
      <c r="FLY52" s="36"/>
      <c r="FLZ52" s="36"/>
      <c r="FMA52" s="36"/>
      <c r="FMB52" s="36"/>
      <c r="FMC52" s="36"/>
      <c r="FMD52" s="36"/>
      <c r="FME52" s="36"/>
      <c r="FMF52" s="36"/>
      <c r="FMG52" s="36"/>
      <c r="FMH52" s="36"/>
      <c r="FMI52" s="36"/>
      <c r="FMJ52" s="36"/>
      <c r="FMK52" s="36"/>
      <c r="FML52" s="36"/>
      <c r="FMM52" s="36"/>
      <c r="FMN52" s="36"/>
      <c r="FMO52" s="36"/>
      <c r="FMP52" s="36"/>
      <c r="FMQ52" s="36"/>
      <c r="FMR52" s="36"/>
      <c r="FMS52" s="36"/>
      <c r="FMT52" s="36"/>
      <c r="FMU52" s="36"/>
      <c r="FMV52" s="36"/>
      <c r="FMW52" s="36"/>
      <c r="FMX52" s="36"/>
      <c r="FMY52" s="36"/>
      <c r="FMZ52" s="36"/>
      <c r="FNA52" s="36"/>
      <c r="FNB52" s="36"/>
      <c r="FNC52" s="36"/>
      <c r="FND52" s="36"/>
      <c r="FNE52" s="36"/>
      <c r="FNF52" s="36"/>
      <c r="FNG52" s="36"/>
      <c r="FNH52" s="36"/>
      <c r="FNI52" s="36"/>
      <c r="FNJ52" s="36"/>
      <c r="FNK52" s="36"/>
      <c r="FNL52" s="36"/>
      <c r="FNM52" s="36"/>
      <c r="FNN52" s="36"/>
      <c r="FNO52" s="36"/>
      <c r="FNP52" s="36"/>
      <c r="FNQ52" s="36"/>
      <c r="FNR52" s="36"/>
      <c r="FNS52" s="36"/>
      <c r="FNT52" s="36"/>
      <c r="FNU52" s="36"/>
      <c r="FNV52" s="36"/>
      <c r="FNW52" s="36"/>
      <c r="FNX52" s="36"/>
      <c r="FNY52" s="36"/>
      <c r="FNZ52" s="36"/>
      <c r="FOA52" s="36"/>
      <c r="FOB52" s="36"/>
      <c r="FOC52" s="36"/>
      <c r="FOD52" s="36"/>
      <c r="FOE52" s="36"/>
      <c r="FOF52" s="36"/>
      <c r="FOG52" s="36"/>
      <c r="FOH52" s="36"/>
      <c r="FOI52" s="36"/>
      <c r="FOJ52" s="36"/>
      <c r="FOK52" s="36"/>
      <c r="FOL52" s="36"/>
      <c r="FOM52" s="36"/>
      <c r="FON52" s="36"/>
      <c r="FOO52" s="36"/>
      <c r="FOP52" s="36"/>
      <c r="FOQ52" s="36"/>
      <c r="FOR52" s="36"/>
      <c r="FOS52" s="36"/>
      <c r="FOT52" s="36"/>
      <c r="FOU52" s="36"/>
      <c r="FOV52" s="36"/>
      <c r="FOW52" s="36"/>
      <c r="FOX52" s="36"/>
      <c r="FOY52" s="36"/>
      <c r="FOZ52" s="36"/>
      <c r="FPA52" s="36"/>
      <c r="FPB52" s="36"/>
      <c r="FPC52" s="36"/>
      <c r="FPD52" s="36"/>
      <c r="FPE52" s="36"/>
      <c r="FPF52" s="36"/>
      <c r="FPG52" s="36"/>
      <c r="FPH52" s="36"/>
      <c r="FPI52" s="36"/>
      <c r="FPJ52" s="36"/>
      <c r="FPK52" s="36"/>
      <c r="FPL52" s="36"/>
      <c r="FPM52" s="36"/>
      <c r="FPN52" s="36"/>
      <c r="FPO52" s="36"/>
      <c r="FPP52" s="36"/>
      <c r="FPQ52" s="36"/>
      <c r="FPR52" s="36"/>
      <c r="FPS52" s="36"/>
      <c r="FPT52" s="36"/>
      <c r="FPU52" s="36"/>
      <c r="FPV52" s="36"/>
      <c r="FPW52" s="36"/>
      <c r="FPX52" s="36"/>
      <c r="FPY52" s="36"/>
      <c r="FPZ52" s="36"/>
      <c r="FQA52" s="36"/>
      <c r="FQB52" s="36"/>
      <c r="FQC52" s="36"/>
      <c r="FQD52" s="36"/>
      <c r="FQE52" s="36"/>
      <c r="FQF52" s="36"/>
      <c r="FQG52" s="36"/>
      <c r="FQH52" s="36"/>
      <c r="FQI52" s="36"/>
      <c r="FQJ52" s="36"/>
      <c r="FQK52" s="36"/>
      <c r="FQL52" s="36"/>
      <c r="FQM52" s="36"/>
      <c r="FQN52" s="36"/>
      <c r="FQO52" s="36"/>
      <c r="FQP52" s="36"/>
      <c r="FQQ52" s="36"/>
      <c r="FQR52" s="36"/>
      <c r="FQS52" s="36"/>
      <c r="FQT52" s="36"/>
      <c r="FQU52" s="36"/>
      <c r="FQV52" s="36"/>
      <c r="FQW52" s="36"/>
      <c r="FQX52" s="36"/>
      <c r="FQY52" s="36"/>
      <c r="FQZ52" s="36"/>
      <c r="FRA52" s="36"/>
      <c r="FRB52" s="36"/>
      <c r="FRC52" s="36"/>
      <c r="FRD52" s="36"/>
      <c r="FRE52" s="36"/>
      <c r="FRF52" s="36"/>
      <c r="FRG52" s="36"/>
      <c r="FRH52" s="36"/>
      <c r="FRI52" s="36"/>
      <c r="FRJ52" s="36"/>
      <c r="FRK52" s="36"/>
      <c r="FRL52" s="36"/>
      <c r="FRM52" s="36"/>
      <c r="FRN52" s="36"/>
      <c r="FRO52" s="36"/>
      <c r="FRP52" s="36"/>
      <c r="FRQ52" s="36"/>
      <c r="FRR52" s="36"/>
      <c r="FRS52" s="36"/>
      <c r="FRT52" s="36"/>
      <c r="FRU52" s="36"/>
      <c r="FRV52" s="36"/>
      <c r="FRW52" s="36"/>
      <c r="FRX52" s="36"/>
      <c r="FRY52" s="36"/>
      <c r="FRZ52" s="36"/>
      <c r="FSA52" s="36"/>
      <c r="FSB52" s="36"/>
      <c r="FSC52" s="36"/>
      <c r="FSD52" s="36"/>
      <c r="FSE52" s="36"/>
      <c r="FSF52" s="36"/>
      <c r="FSG52" s="36"/>
      <c r="FSH52" s="36"/>
      <c r="FSI52" s="36"/>
      <c r="FSJ52" s="36"/>
      <c r="FSK52" s="36"/>
      <c r="FSL52" s="36"/>
      <c r="FSM52" s="36"/>
      <c r="FSN52" s="36"/>
      <c r="FSO52" s="36"/>
      <c r="FSP52" s="36"/>
      <c r="FSQ52" s="36"/>
      <c r="FSR52" s="36"/>
      <c r="FSS52" s="36"/>
      <c r="FST52" s="36"/>
      <c r="FSU52" s="36"/>
      <c r="FSV52" s="36"/>
      <c r="FSW52" s="36"/>
      <c r="FSX52" s="36"/>
      <c r="FSY52" s="36"/>
      <c r="FSZ52" s="36"/>
      <c r="FTA52" s="36"/>
      <c r="FTB52" s="36"/>
      <c r="FTC52" s="36"/>
      <c r="FTD52" s="36"/>
      <c r="FTE52" s="36"/>
      <c r="FTF52" s="36"/>
      <c r="FTG52" s="36"/>
      <c r="FTH52" s="36"/>
      <c r="FTI52" s="36"/>
      <c r="FTJ52" s="36"/>
      <c r="FTK52" s="36"/>
      <c r="FTL52" s="36"/>
      <c r="FTM52" s="36"/>
      <c r="FTN52" s="36"/>
      <c r="FTO52" s="36"/>
      <c r="FTP52" s="36"/>
      <c r="FTQ52" s="36"/>
      <c r="FTR52" s="36"/>
      <c r="FTS52" s="36"/>
      <c r="FTT52" s="36"/>
      <c r="FTU52" s="36"/>
      <c r="FTV52" s="36"/>
      <c r="FTW52" s="36"/>
      <c r="FTX52" s="36"/>
      <c r="FTY52" s="36"/>
      <c r="FTZ52" s="36"/>
      <c r="FUA52" s="36"/>
      <c r="FUB52" s="36"/>
      <c r="FUC52" s="36"/>
      <c r="FUD52" s="36"/>
      <c r="FUE52" s="36"/>
      <c r="FUF52" s="36"/>
      <c r="FUG52" s="36"/>
      <c r="FUH52" s="36"/>
      <c r="FUI52" s="36"/>
      <c r="FUJ52" s="36"/>
      <c r="FUK52" s="36"/>
      <c r="FUL52" s="36"/>
      <c r="FUM52" s="36"/>
      <c r="FUN52" s="36"/>
      <c r="FUO52" s="36"/>
      <c r="FUP52" s="36"/>
      <c r="FUQ52" s="36"/>
      <c r="FUR52" s="36"/>
      <c r="FUS52" s="36"/>
      <c r="FUT52" s="36"/>
      <c r="FUU52" s="36"/>
      <c r="FUV52" s="36"/>
      <c r="FUW52" s="36"/>
      <c r="FUX52" s="36"/>
      <c r="FUY52" s="36"/>
      <c r="FUZ52" s="36"/>
      <c r="FVA52" s="36"/>
      <c r="FVB52" s="36"/>
      <c r="FVC52" s="36"/>
      <c r="FVD52" s="36"/>
      <c r="FVE52" s="36"/>
      <c r="FVF52" s="36"/>
      <c r="FVG52" s="36"/>
      <c r="FVH52" s="36"/>
      <c r="FVI52" s="36"/>
      <c r="FVJ52" s="36"/>
      <c r="FVK52" s="36"/>
      <c r="FVL52" s="36"/>
      <c r="FVM52" s="36"/>
      <c r="FVN52" s="36"/>
      <c r="FVO52" s="36"/>
      <c r="FVP52" s="36"/>
      <c r="FVQ52" s="36"/>
      <c r="FVR52" s="36"/>
      <c r="FVS52" s="36"/>
      <c r="FVT52" s="36"/>
      <c r="FVU52" s="36"/>
      <c r="FVV52" s="36"/>
      <c r="FVW52" s="36"/>
      <c r="FVX52" s="36"/>
      <c r="FVY52" s="36"/>
      <c r="FVZ52" s="36"/>
      <c r="FWA52" s="36"/>
      <c r="FWB52" s="36"/>
      <c r="FWC52" s="36"/>
      <c r="FWD52" s="36"/>
      <c r="FWE52" s="36"/>
      <c r="FWF52" s="36"/>
      <c r="FWG52" s="36"/>
      <c r="FWH52" s="36"/>
      <c r="FWI52" s="36"/>
      <c r="FWJ52" s="36"/>
      <c r="FWK52" s="36"/>
      <c r="FWL52" s="36"/>
      <c r="FWM52" s="36"/>
      <c r="FWN52" s="36"/>
      <c r="FWO52" s="36"/>
      <c r="FWP52" s="36"/>
      <c r="FWQ52" s="36"/>
      <c r="FWR52" s="36"/>
      <c r="FWS52" s="36"/>
      <c r="FWT52" s="36"/>
      <c r="FWU52" s="36"/>
      <c r="FWV52" s="36"/>
      <c r="FWW52" s="36"/>
      <c r="FWX52" s="36"/>
      <c r="FWY52" s="36"/>
      <c r="FWZ52" s="36"/>
      <c r="FXA52" s="36"/>
      <c r="FXB52" s="36"/>
      <c r="FXC52" s="36"/>
      <c r="FXD52" s="36"/>
      <c r="FXE52" s="36"/>
      <c r="FXF52" s="36"/>
      <c r="FXG52" s="36"/>
      <c r="FXH52" s="36"/>
      <c r="FXI52" s="36"/>
      <c r="FXJ52" s="36"/>
      <c r="FXK52" s="36"/>
      <c r="FXL52" s="36"/>
      <c r="FXM52" s="36"/>
      <c r="FXN52" s="36"/>
      <c r="FXO52" s="36"/>
      <c r="FXP52" s="36"/>
      <c r="FXQ52" s="36"/>
      <c r="FXR52" s="36"/>
      <c r="FXS52" s="36"/>
      <c r="FXT52" s="36"/>
      <c r="FXU52" s="36"/>
      <c r="FXV52" s="36"/>
      <c r="FXW52" s="36"/>
      <c r="FXX52" s="36"/>
      <c r="FXY52" s="36"/>
      <c r="FXZ52" s="36"/>
      <c r="FYA52" s="36"/>
      <c r="FYB52" s="36"/>
      <c r="FYC52" s="36"/>
      <c r="FYD52" s="36"/>
      <c r="FYE52" s="36"/>
      <c r="FYF52" s="36"/>
      <c r="FYG52" s="36"/>
      <c r="FYH52" s="36"/>
      <c r="FYI52" s="36"/>
      <c r="FYJ52" s="36"/>
      <c r="FYK52" s="36"/>
      <c r="FYL52" s="36"/>
      <c r="FYM52" s="36"/>
      <c r="FYN52" s="36"/>
      <c r="FYO52" s="36"/>
      <c r="FYP52" s="36"/>
      <c r="FYQ52" s="36"/>
      <c r="FYR52" s="36"/>
      <c r="FYS52" s="36"/>
      <c r="FYT52" s="36"/>
      <c r="FYU52" s="36"/>
      <c r="FYV52" s="36"/>
      <c r="FYW52" s="36"/>
      <c r="FYX52" s="36"/>
      <c r="FYY52" s="36"/>
      <c r="FYZ52" s="36"/>
      <c r="FZA52" s="36"/>
      <c r="FZB52" s="36"/>
      <c r="FZC52" s="36"/>
      <c r="FZD52" s="36"/>
      <c r="FZE52" s="36"/>
      <c r="FZF52" s="36"/>
      <c r="FZG52" s="36"/>
      <c r="FZH52" s="36"/>
      <c r="FZI52" s="36"/>
      <c r="FZJ52" s="36"/>
      <c r="FZK52" s="36"/>
      <c r="FZL52" s="36"/>
      <c r="FZM52" s="36"/>
      <c r="FZN52" s="36"/>
      <c r="FZO52" s="36"/>
      <c r="FZP52" s="36"/>
      <c r="FZQ52" s="36"/>
      <c r="FZR52" s="36"/>
      <c r="FZS52" s="36"/>
      <c r="FZT52" s="36"/>
      <c r="FZU52" s="36"/>
      <c r="FZV52" s="36"/>
      <c r="FZW52" s="36"/>
      <c r="FZX52" s="36"/>
      <c r="FZY52" s="36"/>
      <c r="FZZ52" s="36"/>
      <c r="GAA52" s="36"/>
      <c r="GAB52" s="36"/>
      <c r="GAC52" s="36"/>
      <c r="GAD52" s="36"/>
      <c r="GAE52" s="36"/>
      <c r="GAF52" s="36"/>
      <c r="GAG52" s="36"/>
      <c r="GAH52" s="36"/>
      <c r="GAI52" s="36"/>
      <c r="GAJ52" s="36"/>
      <c r="GAK52" s="36"/>
      <c r="GAL52" s="36"/>
      <c r="GAM52" s="36"/>
      <c r="GAN52" s="36"/>
      <c r="GAO52" s="36"/>
      <c r="GAP52" s="36"/>
      <c r="GAQ52" s="36"/>
      <c r="GAR52" s="36"/>
      <c r="GAS52" s="36"/>
      <c r="GAT52" s="36"/>
      <c r="GAU52" s="36"/>
      <c r="GAV52" s="36"/>
      <c r="GAW52" s="36"/>
      <c r="GAX52" s="36"/>
      <c r="GAY52" s="36"/>
      <c r="GAZ52" s="36"/>
      <c r="GBA52" s="36"/>
      <c r="GBB52" s="36"/>
      <c r="GBC52" s="36"/>
      <c r="GBD52" s="36"/>
      <c r="GBE52" s="36"/>
      <c r="GBF52" s="36"/>
      <c r="GBG52" s="36"/>
      <c r="GBH52" s="36"/>
      <c r="GBI52" s="36"/>
      <c r="GBJ52" s="36"/>
      <c r="GBK52" s="36"/>
      <c r="GBL52" s="36"/>
      <c r="GBM52" s="36"/>
      <c r="GBN52" s="36"/>
      <c r="GBO52" s="36"/>
      <c r="GBP52" s="36"/>
      <c r="GBQ52" s="36"/>
      <c r="GBR52" s="36"/>
      <c r="GBS52" s="36"/>
      <c r="GBT52" s="36"/>
      <c r="GBU52" s="36"/>
      <c r="GBV52" s="36"/>
      <c r="GBW52" s="36"/>
      <c r="GBX52" s="36"/>
      <c r="GBY52" s="36"/>
      <c r="GBZ52" s="36"/>
      <c r="GCA52" s="36"/>
      <c r="GCB52" s="36"/>
      <c r="GCC52" s="36"/>
      <c r="GCD52" s="36"/>
      <c r="GCE52" s="36"/>
      <c r="GCF52" s="36"/>
      <c r="GCG52" s="36"/>
      <c r="GCH52" s="36"/>
      <c r="GCI52" s="36"/>
      <c r="GCJ52" s="36"/>
      <c r="GCK52" s="36"/>
      <c r="GCL52" s="36"/>
      <c r="GCM52" s="36"/>
      <c r="GCN52" s="36"/>
      <c r="GCO52" s="36"/>
      <c r="GCP52" s="36"/>
      <c r="GCQ52" s="36"/>
      <c r="GCR52" s="36"/>
      <c r="GCS52" s="36"/>
      <c r="GCT52" s="36"/>
      <c r="GCU52" s="36"/>
      <c r="GCV52" s="36"/>
      <c r="GCW52" s="36"/>
      <c r="GCX52" s="36"/>
      <c r="GCY52" s="36"/>
      <c r="GCZ52" s="36"/>
      <c r="GDA52" s="36"/>
      <c r="GDB52" s="36"/>
      <c r="GDC52" s="36"/>
      <c r="GDD52" s="36"/>
      <c r="GDE52" s="36"/>
      <c r="GDF52" s="36"/>
      <c r="GDG52" s="36"/>
      <c r="GDH52" s="36"/>
      <c r="GDI52" s="36"/>
      <c r="GDJ52" s="36"/>
      <c r="GDK52" s="36"/>
      <c r="GDL52" s="36"/>
      <c r="GDM52" s="36"/>
      <c r="GDN52" s="36"/>
      <c r="GDO52" s="36"/>
      <c r="GDP52" s="36"/>
      <c r="GDQ52" s="36"/>
      <c r="GDR52" s="36"/>
      <c r="GDS52" s="36"/>
      <c r="GDT52" s="36"/>
      <c r="GDU52" s="36"/>
      <c r="GDV52" s="36"/>
      <c r="GDW52" s="36"/>
      <c r="GDX52" s="36"/>
      <c r="GDY52" s="36"/>
      <c r="GDZ52" s="36"/>
      <c r="GEA52" s="36"/>
      <c r="GEB52" s="36"/>
      <c r="GEC52" s="36"/>
      <c r="GED52" s="36"/>
      <c r="GEE52" s="36"/>
      <c r="GEF52" s="36"/>
      <c r="GEG52" s="36"/>
      <c r="GEH52" s="36"/>
      <c r="GEI52" s="36"/>
      <c r="GEJ52" s="36"/>
      <c r="GEK52" s="36"/>
      <c r="GEL52" s="36"/>
      <c r="GEM52" s="36"/>
      <c r="GEN52" s="36"/>
      <c r="GEO52" s="36"/>
      <c r="GEP52" s="36"/>
      <c r="GEQ52" s="36"/>
      <c r="GER52" s="36"/>
      <c r="GES52" s="36"/>
      <c r="GET52" s="36"/>
      <c r="GEU52" s="36"/>
      <c r="GEV52" s="36"/>
      <c r="GEW52" s="36"/>
      <c r="GEX52" s="36"/>
      <c r="GEY52" s="36"/>
      <c r="GEZ52" s="36"/>
      <c r="GFA52" s="36"/>
      <c r="GFB52" s="36"/>
      <c r="GFC52" s="36"/>
      <c r="GFD52" s="36"/>
      <c r="GFE52" s="36"/>
      <c r="GFF52" s="36"/>
      <c r="GFG52" s="36"/>
      <c r="GFH52" s="36"/>
      <c r="GFI52" s="36"/>
      <c r="GFJ52" s="36"/>
      <c r="GFK52" s="36"/>
      <c r="GFL52" s="36"/>
      <c r="GFM52" s="36"/>
      <c r="GFN52" s="36"/>
      <c r="GFO52" s="36"/>
      <c r="GFP52" s="36"/>
      <c r="GFQ52" s="36"/>
      <c r="GFR52" s="36"/>
      <c r="GFS52" s="36"/>
      <c r="GFT52" s="36"/>
      <c r="GFU52" s="36"/>
      <c r="GFV52" s="36"/>
      <c r="GFW52" s="36"/>
      <c r="GFX52" s="36"/>
      <c r="GFY52" s="36"/>
      <c r="GFZ52" s="36"/>
      <c r="GGA52" s="36"/>
      <c r="GGB52" s="36"/>
      <c r="GGC52" s="36"/>
      <c r="GGD52" s="36"/>
      <c r="GGE52" s="36"/>
      <c r="GGF52" s="36"/>
      <c r="GGG52" s="36"/>
      <c r="GGH52" s="36"/>
      <c r="GGI52" s="36"/>
      <c r="GGJ52" s="36"/>
      <c r="GGK52" s="36"/>
      <c r="GGL52" s="36"/>
      <c r="GGM52" s="36"/>
      <c r="GGN52" s="36"/>
      <c r="GGO52" s="36"/>
      <c r="GGP52" s="36"/>
      <c r="GGQ52" s="36"/>
      <c r="GGR52" s="36"/>
      <c r="GGS52" s="36"/>
      <c r="GGT52" s="36"/>
      <c r="GGU52" s="36"/>
      <c r="GGV52" s="36"/>
      <c r="GGW52" s="36"/>
      <c r="GGX52" s="36"/>
      <c r="GGY52" s="36"/>
      <c r="GGZ52" s="36"/>
      <c r="GHA52" s="36"/>
      <c r="GHB52" s="36"/>
      <c r="GHC52" s="36"/>
      <c r="GHD52" s="36"/>
      <c r="GHE52" s="36"/>
      <c r="GHF52" s="36"/>
      <c r="GHG52" s="36"/>
      <c r="GHH52" s="36"/>
      <c r="GHI52" s="36"/>
      <c r="GHJ52" s="36"/>
      <c r="GHK52" s="36"/>
      <c r="GHL52" s="36"/>
      <c r="GHM52" s="36"/>
      <c r="GHN52" s="36"/>
      <c r="GHO52" s="36"/>
      <c r="GHP52" s="36"/>
      <c r="GHQ52" s="36"/>
      <c r="GHR52" s="36"/>
      <c r="GHS52" s="36"/>
      <c r="GHT52" s="36"/>
      <c r="GHU52" s="36"/>
      <c r="GHV52" s="36"/>
      <c r="GHW52" s="36"/>
      <c r="GHX52" s="36"/>
      <c r="GHY52" s="36"/>
      <c r="GHZ52" s="36"/>
      <c r="GIA52" s="36"/>
      <c r="GIB52" s="36"/>
      <c r="GIC52" s="36"/>
      <c r="GID52" s="36"/>
      <c r="GIE52" s="36"/>
      <c r="GIF52" s="36"/>
      <c r="GIG52" s="36"/>
      <c r="GIH52" s="36"/>
      <c r="GII52" s="36"/>
      <c r="GIJ52" s="36"/>
      <c r="GIK52" s="36"/>
      <c r="GIL52" s="36"/>
      <c r="GIM52" s="36"/>
      <c r="GIN52" s="36"/>
      <c r="GIO52" s="36"/>
      <c r="GIP52" s="36"/>
      <c r="GIQ52" s="36"/>
      <c r="GIR52" s="36"/>
      <c r="GIS52" s="36"/>
      <c r="GIT52" s="36"/>
      <c r="GIU52" s="36"/>
      <c r="GIV52" s="36"/>
      <c r="GIW52" s="36"/>
      <c r="GIX52" s="36"/>
      <c r="GIY52" s="36"/>
      <c r="GIZ52" s="36"/>
      <c r="GJA52" s="36"/>
      <c r="GJB52" s="36"/>
      <c r="GJC52" s="36"/>
      <c r="GJD52" s="36"/>
      <c r="GJE52" s="36"/>
      <c r="GJF52" s="36"/>
      <c r="GJG52" s="36"/>
      <c r="GJH52" s="36"/>
      <c r="GJI52" s="36"/>
      <c r="GJJ52" s="36"/>
      <c r="GJK52" s="36"/>
      <c r="GJL52" s="36"/>
      <c r="GJM52" s="36"/>
      <c r="GJN52" s="36"/>
      <c r="GJO52" s="36"/>
      <c r="GJP52" s="36"/>
      <c r="GJQ52" s="36"/>
      <c r="GJR52" s="36"/>
      <c r="GJS52" s="36"/>
      <c r="GJT52" s="36"/>
      <c r="GJU52" s="36"/>
      <c r="GJV52" s="36"/>
      <c r="GJW52" s="36"/>
      <c r="GJX52" s="36"/>
      <c r="GJY52" s="36"/>
      <c r="GJZ52" s="36"/>
      <c r="GKA52" s="36"/>
      <c r="GKB52" s="36"/>
      <c r="GKC52" s="36"/>
      <c r="GKD52" s="36"/>
      <c r="GKE52" s="36"/>
      <c r="GKF52" s="36"/>
      <c r="GKG52" s="36"/>
      <c r="GKH52" s="36"/>
      <c r="GKI52" s="36"/>
      <c r="GKJ52" s="36"/>
      <c r="GKK52" s="36"/>
      <c r="GKL52" s="36"/>
      <c r="GKM52" s="36"/>
      <c r="GKN52" s="36"/>
      <c r="GKO52" s="36"/>
      <c r="GKP52" s="36"/>
      <c r="GKQ52" s="36"/>
      <c r="GKR52" s="36"/>
      <c r="GKS52" s="36"/>
      <c r="GKT52" s="36"/>
      <c r="GKU52" s="36"/>
      <c r="GKV52" s="36"/>
      <c r="GKW52" s="36"/>
      <c r="GKX52" s="36"/>
      <c r="GKY52" s="36"/>
      <c r="GKZ52" s="36"/>
      <c r="GLA52" s="36"/>
      <c r="GLB52" s="36"/>
      <c r="GLC52" s="36"/>
      <c r="GLD52" s="36"/>
      <c r="GLE52" s="36"/>
      <c r="GLF52" s="36"/>
      <c r="GLG52" s="36"/>
      <c r="GLH52" s="36"/>
      <c r="GLI52" s="36"/>
      <c r="GLJ52" s="36"/>
      <c r="GLK52" s="36"/>
      <c r="GLL52" s="36"/>
      <c r="GLM52" s="36"/>
      <c r="GLN52" s="36"/>
      <c r="GLO52" s="36"/>
      <c r="GLP52" s="36"/>
      <c r="GLQ52" s="36"/>
      <c r="GLR52" s="36"/>
      <c r="GLS52" s="36"/>
      <c r="GLT52" s="36"/>
      <c r="GLU52" s="36"/>
      <c r="GLV52" s="36"/>
      <c r="GLW52" s="36"/>
      <c r="GLX52" s="36"/>
      <c r="GLY52" s="36"/>
      <c r="GLZ52" s="36"/>
      <c r="GMA52" s="36"/>
      <c r="GMB52" s="36"/>
      <c r="GMC52" s="36"/>
      <c r="GMD52" s="36"/>
      <c r="GME52" s="36"/>
      <c r="GMF52" s="36"/>
      <c r="GMG52" s="36"/>
      <c r="GMH52" s="36"/>
      <c r="GMI52" s="36"/>
      <c r="GMJ52" s="36"/>
      <c r="GMK52" s="36"/>
      <c r="GML52" s="36"/>
      <c r="GMM52" s="36"/>
      <c r="GMN52" s="36"/>
      <c r="GMO52" s="36"/>
      <c r="GMP52" s="36"/>
      <c r="GMQ52" s="36"/>
      <c r="GMR52" s="36"/>
      <c r="GMS52" s="36"/>
      <c r="GMT52" s="36"/>
      <c r="GMU52" s="36"/>
      <c r="GMV52" s="36"/>
      <c r="GMW52" s="36"/>
      <c r="GMX52" s="36"/>
      <c r="GMY52" s="36"/>
      <c r="GMZ52" s="36"/>
      <c r="GNA52" s="36"/>
      <c r="GNB52" s="36"/>
      <c r="GNC52" s="36"/>
      <c r="GND52" s="36"/>
      <c r="GNE52" s="36"/>
      <c r="GNF52" s="36"/>
      <c r="GNG52" s="36"/>
      <c r="GNH52" s="36"/>
      <c r="GNI52" s="36"/>
      <c r="GNJ52" s="36"/>
      <c r="GNK52" s="36"/>
      <c r="GNL52" s="36"/>
      <c r="GNM52" s="36"/>
      <c r="GNN52" s="36"/>
      <c r="GNO52" s="36"/>
      <c r="GNP52" s="36"/>
      <c r="GNQ52" s="36"/>
      <c r="GNR52" s="36"/>
      <c r="GNS52" s="36"/>
      <c r="GNT52" s="36"/>
      <c r="GNU52" s="36"/>
      <c r="GNV52" s="36"/>
      <c r="GNW52" s="36"/>
      <c r="GNX52" s="36"/>
      <c r="GNY52" s="36"/>
      <c r="GNZ52" s="36"/>
      <c r="GOA52" s="36"/>
      <c r="GOB52" s="36"/>
      <c r="GOC52" s="36"/>
      <c r="GOD52" s="36"/>
      <c r="GOE52" s="36"/>
      <c r="GOF52" s="36"/>
      <c r="GOG52" s="36"/>
      <c r="GOH52" s="36"/>
      <c r="GOI52" s="36"/>
      <c r="GOJ52" s="36"/>
      <c r="GOK52" s="36"/>
      <c r="GOL52" s="36"/>
      <c r="GOM52" s="36"/>
      <c r="GON52" s="36"/>
      <c r="GOO52" s="36"/>
      <c r="GOP52" s="36"/>
      <c r="GOQ52" s="36"/>
      <c r="GOR52" s="36"/>
      <c r="GOS52" s="36"/>
      <c r="GOT52" s="36"/>
      <c r="GOU52" s="36"/>
      <c r="GOV52" s="36"/>
      <c r="GOW52" s="36"/>
      <c r="GOX52" s="36"/>
      <c r="GOY52" s="36"/>
      <c r="GOZ52" s="36"/>
      <c r="GPA52" s="36"/>
      <c r="GPB52" s="36"/>
      <c r="GPC52" s="36"/>
      <c r="GPD52" s="36"/>
      <c r="GPE52" s="36"/>
      <c r="GPF52" s="36"/>
      <c r="GPG52" s="36"/>
      <c r="GPH52" s="36"/>
      <c r="GPI52" s="36"/>
      <c r="GPJ52" s="36"/>
      <c r="GPK52" s="36"/>
      <c r="GPL52" s="36"/>
      <c r="GPM52" s="36"/>
      <c r="GPN52" s="36"/>
      <c r="GPO52" s="36"/>
      <c r="GPP52" s="36"/>
      <c r="GPQ52" s="36"/>
      <c r="GPR52" s="36"/>
      <c r="GPS52" s="36"/>
      <c r="GPT52" s="36"/>
      <c r="GPU52" s="36"/>
      <c r="GPV52" s="36"/>
      <c r="GPW52" s="36"/>
      <c r="GPX52" s="36"/>
      <c r="GPY52" s="36"/>
      <c r="GPZ52" s="36"/>
      <c r="GQA52" s="36"/>
      <c r="GQB52" s="36"/>
      <c r="GQC52" s="36"/>
      <c r="GQD52" s="36"/>
      <c r="GQE52" s="36"/>
      <c r="GQF52" s="36"/>
      <c r="GQG52" s="36"/>
      <c r="GQH52" s="36"/>
      <c r="GQI52" s="36"/>
      <c r="GQJ52" s="36"/>
      <c r="GQK52" s="36"/>
      <c r="GQL52" s="36"/>
      <c r="GQM52" s="36"/>
      <c r="GQN52" s="36"/>
      <c r="GQO52" s="36"/>
      <c r="GQP52" s="36"/>
      <c r="GQQ52" s="36"/>
      <c r="GQR52" s="36"/>
      <c r="GQS52" s="36"/>
      <c r="GQT52" s="36"/>
      <c r="GQU52" s="36"/>
      <c r="GQV52" s="36"/>
      <c r="GQW52" s="36"/>
      <c r="GQX52" s="36"/>
      <c r="GQY52" s="36"/>
      <c r="GQZ52" s="36"/>
      <c r="GRA52" s="36"/>
      <c r="GRB52" s="36"/>
      <c r="GRC52" s="36"/>
      <c r="GRD52" s="36"/>
      <c r="GRE52" s="36"/>
      <c r="GRF52" s="36"/>
      <c r="GRG52" s="36"/>
      <c r="GRH52" s="36"/>
      <c r="GRI52" s="36"/>
      <c r="GRJ52" s="36"/>
      <c r="GRK52" s="36"/>
      <c r="GRL52" s="36"/>
      <c r="GRM52" s="36"/>
      <c r="GRN52" s="36"/>
      <c r="GRO52" s="36"/>
      <c r="GRP52" s="36"/>
      <c r="GRQ52" s="36"/>
      <c r="GRR52" s="36"/>
      <c r="GRS52" s="36"/>
      <c r="GRT52" s="36"/>
      <c r="GRU52" s="36"/>
      <c r="GRV52" s="36"/>
      <c r="GRW52" s="36"/>
      <c r="GRX52" s="36"/>
      <c r="GRY52" s="36"/>
      <c r="GRZ52" s="36"/>
      <c r="GSA52" s="36"/>
      <c r="GSB52" s="36"/>
      <c r="GSC52" s="36"/>
      <c r="GSD52" s="36"/>
      <c r="GSE52" s="36"/>
      <c r="GSF52" s="36"/>
      <c r="GSG52" s="36"/>
      <c r="GSH52" s="36"/>
      <c r="GSI52" s="36"/>
      <c r="GSJ52" s="36"/>
      <c r="GSK52" s="36"/>
      <c r="GSL52" s="36"/>
      <c r="GSM52" s="36"/>
      <c r="GSN52" s="36"/>
      <c r="GSO52" s="36"/>
      <c r="GSP52" s="36"/>
      <c r="GSQ52" s="36"/>
      <c r="GSR52" s="36"/>
      <c r="GSS52" s="36"/>
      <c r="GST52" s="36"/>
      <c r="GSU52" s="36"/>
      <c r="GSV52" s="36"/>
      <c r="GSW52" s="36"/>
      <c r="GSX52" s="36"/>
      <c r="GSY52" s="36"/>
      <c r="GSZ52" s="36"/>
      <c r="GTA52" s="36"/>
      <c r="GTB52" s="36"/>
      <c r="GTC52" s="36"/>
      <c r="GTD52" s="36"/>
      <c r="GTE52" s="36"/>
      <c r="GTF52" s="36"/>
      <c r="GTG52" s="36"/>
      <c r="GTH52" s="36"/>
      <c r="GTI52" s="36"/>
      <c r="GTJ52" s="36"/>
      <c r="GTK52" s="36"/>
      <c r="GTL52" s="36"/>
      <c r="GTM52" s="36"/>
      <c r="GTN52" s="36"/>
      <c r="GTO52" s="36"/>
      <c r="GTP52" s="36"/>
      <c r="GTQ52" s="36"/>
      <c r="GTR52" s="36"/>
      <c r="GTS52" s="36"/>
      <c r="GTT52" s="36"/>
      <c r="GTU52" s="36"/>
      <c r="GTV52" s="36"/>
      <c r="GTW52" s="36"/>
      <c r="GTX52" s="36"/>
      <c r="GTY52" s="36"/>
      <c r="GTZ52" s="36"/>
      <c r="GUA52" s="36"/>
      <c r="GUB52" s="36"/>
      <c r="GUC52" s="36"/>
      <c r="GUD52" s="36"/>
      <c r="GUE52" s="36"/>
      <c r="GUF52" s="36"/>
      <c r="GUG52" s="36"/>
      <c r="GUH52" s="36"/>
      <c r="GUI52" s="36"/>
      <c r="GUJ52" s="36"/>
      <c r="GUK52" s="36"/>
      <c r="GUL52" s="36"/>
      <c r="GUM52" s="36"/>
      <c r="GUN52" s="36"/>
      <c r="GUO52" s="36"/>
      <c r="GUP52" s="36"/>
      <c r="GUQ52" s="36"/>
      <c r="GUR52" s="36"/>
      <c r="GUS52" s="36"/>
      <c r="GUT52" s="36"/>
      <c r="GUU52" s="36"/>
      <c r="GUV52" s="36"/>
      <c r="GUW52" s="36"/>
      <c r="GUX52" s="36"/>
      <c r="GUY52" s="36"/>
      <c r="GUZ52" s="36"/>
      <c r="GVA52" s="36"/>
      <c r="GVB52" s="36"/>
      <c r="GVC52" s="36"/>
      <c r="GVD52" s="36"/>
      <c r="GVE52" s="36"/>
      <c r="GVF52" s="36"/>
      <c r="GVG52" s="36"/>
      <c r="GVH52" s="36"/>
      <c r="GVI52" s="36"/>
      <c r="GVJ52" s="36"/>
      <c r="GVK52" s="36"/>
      <c r="GVL52" s="36"/>
      <c r="GVM52" s="36"/>
      <c r="GVN52" s="36"/>
      <c r="GVO52" s="36"/>
      <c r="GVP52" s="36"/>
      <c r="GVQ52" s="36"/>
      <c r="GVR52" s="36"/>
      <c r="GVS52" s="36"/>
      <c r="GVT52" s="36"/>
      <c r="GVU52" s="36"/>
      <c r="GVV52" s="36"/>
      <c r="GVW52" s="36"/>
      <c r="GVX52" s="36"/>
      <c r="GVY52" s="36"/>
      <c r="GVZ52" s="36"/>
      <c r="GWA52" s="36"/>
      <c r="GWB52" s="36"/>
      <c r="GWC52" s="36"/>
      <c r="GWD52" s="36"/>
      <c r="GWE52" s="36"/>
      <c r="GWF52" s="36"/>
      <c r="GWG52" s="36"/>
      <c r="GWH52" s="36"/>
      <c r="GWI52" s="36"/>
      <c r="GWJ52" s="36"/>
      <c r="GWK52" s="36"/>
      <c r="GWL52" s="36"/>
      <c r="GWM52" s="36"/>
      <c r="GWN52" s="36"/>
      <c r="GWO52" s="36"/>
      <c r="GWP52" s="36"/>
      <c r="GWQ52" s="36"/>
      <c r="GWR52" s="36"/>
      <c r="GWS52" s="36"/>
      <c r="GWT52" s="36"/>
      <c r="GWU52" s="36"/>
      <c r="GWV52" s="36"/>
      <c r="GWW52" s="36"/>
      <c r="GWX52" s="36"/>
      <c r="GWY52" s="36"/>
      <c r="GWZ52" s="36"/>
      <c r="GXA52" s="36"/>
      <c r="GXB52" s="36"/>
      <c r="GXC52" s="36"/>
      <c r="GXD52" s="36"/>
      <c r="GXE52" s="36"/>
      <c r="GXF52" s="36"/>
      <c r="GXG52" s="36"/>
      <c r="GXH52" s="36"/>
      <c r="GXI52" s="36"/>
      <c r="GXJ52" s="36"/>
      <c r="GXK52" s="36"/>
      <c r="GXL52" s="36"/>
      <c r="GXM52" s="36"/>
      <c r="GXN52" s="36"/>
      <c r="GXO52" s="36"/>
      <c r="GXP52" s="36"/>
      <c r="GXQ52" s="36"/>
      <c r="GXR52" s="36"/>
      <c r="GXS52" s="36"/>
      <c r="GXT52" s="36"/>
      <c r="GXU52" s="36"/>
      <c r="GXV52" s="36"/>
      <c r="GXW52" s="36"/>
      <c r="GXX52" s="36"/>
      <c r="GXY52" s="36"/>
      <c r="GXZ52" s="36"/>
      <c r="GYA52" s="36"/>
      <c r="GYB52" s="36"/>
      <c r="GYC52" s="36"/>
      <c r="GYD52" s="36"/>
      <c r="GYE52" s="36"/>
      <c r="GYF52" s="36"/>
      <c r="GYG52" s="36"/>
      <c r="GYH52" s="36"/>
      <c r="GYI52" s="36"/>
      <c r="GYJ52" s="36"/>
      <c r="GYK52" s="36"/>
      <c r="GYL52" s="36"/>
      <c r="GYM52" s="36"/>
      <c r="GYN52" s="36"/>
      <c r="GYO52" s="36"/>
      <c r="GYP52" s="36"/>
      <c r="GYQ52" s="36"/>
      <c r="GYR52" s="36"/>
      <c r="GYS52" s="36"/>
      <c r="GYT52" s="36"/>
      <c r="GYU52" s="36"/>
      <c r="GYV52" s="36"/>
      <c r="GYW52" s="36"/>
      <c r="GYX52" s="36"/>
      <c r="GYY52" s="36"/>
      <c r="GYZ52" s="36"/>
      <c r="GZA52" s="36"/>
      <c r="GZB52" s="36"/>
      <c r="GZC52" s="36"/>
      <c r="GZD52" s="36"/>
      <c r="GZE52" s="36"/>
      <c r="GZF52" s="36"/>
      <c r="GZG52" s="36"/>
      <c r="GZH52" s="36"/>
      <c r="GZI52" s="36"/>
      <c r="GZJ52" s="36"/>
      <c r="GZK52" s="36"/>
      <c r="GZL52" s="36"/>
      <c r="GZM52" s="36"/>
      <c r="GZN52" s="36"/>
      <c r="GZO52" s="36"/>
      <c r="GZP52" s="36"/>
      <c r="GZQ52" s="36"/>
      <c r="GZR52" s="36"/>
      <c r="GZS52" s="36"/>
      <c r="GZT52" s="36"/>
      <c r="GZU52" s="36"/>
      <c r="GZV52" s="36"/>
      <c r="GZW52" s="36"/>
      <c r="GZX52" s="36"/>
      <c r="GZY52" s="36"/>
      <c r="GZZ52" s="36"/>
      <c r="HAA52" s="36"/>
      <c r="HAB52" s="36"/>
      <c r="HAC52" s="36"/>
      <c r="HAD52" s="36"/>
      <c r="HAE52" s="36"/>
      <c r="HAF52" s="36"/>
      <c r="HAG52" s="36"/>
      <c r="HAH52" s="36"/>
      <c r="HAI52" s="36"/>
      <c r="HAJ52" s="36"/>
      <c r="HAK52" s="36"/>
      <c r="HAL52" s="36"/>
      <c r="HAM52" s="36"/>
      <c r="HAN52" s="36"/>
      <c r="HAO52" s="36"/>
      <c r="HAP52" s="36"/>
      <c r="HAQ52" s="36"/>
      <c r="HAR52" s="36"/>
      <c r="HAS52" s="36"/>
      <c r="HAT52" s="36"/>
      <c r="HAU52" s="36"/>
      <c r="HAV52" s="36"/>
      <c r="HAW52" s="36"/>
      <c r="HAX52" s="36"/>
      <c r="HAY52" s="36"/>
      <c r="HAZ52" s="36"/>
      <c r="HBA52" s="36"/>
      <c r="HBB52" s="36"/>
      <c r="HBC52" s="36"/>
      <c r="HBD52" s="36"/>
      <c r="HBE52" s="36"/>
      <c r="HBF52" s="36"/>
      <c r="HBG52" s="36"/>
      <c r="HBH52" s="36"/>
      <c r="HBI52" s="36"/>
      <c r="HBJ52" s="36"/>
      <c r="HBK52" s="36"/>
      <c r="HBL52" s="36"/>
      <c r="HBM52" s="36"/>
      <c r="HBN52" s="36"/>
      <c r="HBO52" s="36"/>
      <c r="HBP52" s="36"/>
      <c r="HBQ52" s="36"/>
      <c r="HBR52" s="36"/>
      <c r="HBS52" s="36"/>
      <c r="HBT52" s="36"/>
      <c r="HBU52" s="36"/>
      <c r="HBV52" s="36"/>
      <c r="HBW52" s="36"/>
      <c r="HBX52" s="36"/>
      <c r="HBY52" s="36"/>
      <c r="HBZ52" s="36"/>
      <c r="HCA52" s="36"/>
      <c r="HCB52" s="36"/>
      <c r="HCC52" s="36"/>
      <c r="HCD52" s="36"/>
      <c r="HCE52" s="36"/>
      <c r="HCF52" s="36"/>
      <c r="HCG52" s="36"/>
      <c r="HCH52" s="36"/>
      <c r="HCI52" s="36"/>
      <c r="HCJ52" s="36"/>
      <c r="HCK52" s="36"/>
      <c r="HCL52" s="36"/>
      <c r="HCM52" s="36"/>
      <c r="HCN52" s="36"/>
      <c r="HCO52" s="36"/>
      <c r="HCP52" s="36"/>
      <c r="HCQ52" s="36"/>
      <c r="HCR52" s="36"/>
      <c r="HCS52" s="36"/>
      <c r="HCT52" s="36"/>
      <c r="HCU52" s="36"/>
      <c r="HCV52" s="36"/>
      <c r="HCW52" s="36"/>
      <c r="HCX52" s="36"/>
      <c r="HCY52" s="36"/>
      <c r="HCZ52" s="36"/>
      <c r="HDA52" s="36"/>
      <c r="HDB52" s="36"/>
      <c r="HDC52" s="36"/>
      <c r="HDD52" s="36"/>
      <c r="HDE52" s="36"/>
      <c r="HDF52" s="36"/>
      <c r="HDG52" s="36"/>
      <c r="HDH52" s="36"/>
      <c r="HDI52" s="36"/>
      <c r="HDJ52" s="36"/>
      <c r="HDK52" s="36"/>
      <c r="HDL52" s="36"/>
      <c r="HDM52" s="36"/>
      <c r="HDN52" s="36"/>
      <c r="HDO52" s="36"/>
      <c r="HDP52" s="36"/>
      <c r="HDQ52" s="36"/>
      <c r="HDR52" s="36"/>
      <c r="HDS52" s="36"/>
      <c r="HDT52" s="36"/>
      <c r="HDU52" s="36"/>
      <c r="HDV52" s="36"/>
      <c r="HDW52" s="36"/>
      <c r="HDX52" s="36"/>
      <c r="HDY52" s="36"/>
      <c r="HDZ52" s="36"/>
      <c r="HEA52" s="36"/>
      <c r="HEB52" s="36"/>
      <c r="HEC52" s="36"/>
      <c r="HED52" s="36"/>
      <c r="HEE52" s="36"/>
      <c r="HEF52" s="36"/>
      <c r="HEG52" s="36"/>
      <c r="HEH52" s="36"/>
      <c r="HEI52" s="36"/>
      <c r="HEJ52" s="36"/>
      <c r="HEK52" s="36"/>
      <c r="HEL52" s="36"/>
      <c r="HEM52" s="36"/>
      <c r="HEN52" s="36"/>
      <c r="HEO52" s="36"/>
      <c r="HEP52" s="36"/>
      <c r="HEQ52" s="36"/>
      <c r="HER52" s="36"/>
      <c r="HES52" s="36"/>
      <c r="HET52" s="36"/>
      <c r="HEU52" s="36"/>
      <c r="HEV52" s="36"/>
      <c r="HEW52" s="36"/>
      <c r="HEX52" s="36"/>
      <c r="HEY52" s="36"/>
      <c r="HEZ52" s="36"/>
      <c r="HFA52" s="36"/>
      <c r="HFB52" s="36"/>
      <c r="HFC52" s="36"/>
      <c r="HFD52" s="36"/>
      <c r="HFE52" s="36"/>
      <c r="HFF52" s="36"/>
      <c r="HFG52" s="36"/>
      <c r="HFH52" s="36"/>
      <c r="HFI52" s="36"/>
      <c r="HFJ52" s="36"/>
      <c r="HFK52" s="36"/>
      <c r="HFL52" s="36"/>
      <c r="HFM52" s="36"/>
      <c r="HFN52" s="36"/>
      <c r="HFO52" s="36"/>
      <c r="HFP52" s="36"/>
      <c r="HFQ52" s="36"/>
      <c r="HFR52" s="36"/>
      <c r="HFS52" s="36"/>
      <c r="HFT52" s="36"/>
      <c r="HFU52" s="36"/>
      <c r="HFV52" s="36"/>
      <c r="HFW52" s="36"/>
      <c r="HFX52" s="36"/>
      <c r="HFY52" s="36"/>
      <c r="HFZ52" s="36"/>
      <c r="HGA52" s="36"/>
      <c r="HGB52" s="36"/>
      <c r="HGC52" s="36"/>
      <c r="HGD52" s="36"/>
      <c r="HGE52" s="36"/>
      <c r="HGF52" s="36"/>
      <c r="HGG52" s="36"/>
      <c r="HGH52" s="36"/>
      <c r="HGI52" s="36"/>
      <c r="HGJ52" s="36"/>
      <c r="HGK52" s="36"/>
      <c r="HGL52" s="36"/>
      <c r="HGM52" s="36"/>
      <c r="HGN52" s="36"/>
      <c r="HGO52" s="36"/>
      <c r="HGP52" s="36"/>
      <c r="HGQ52" s="36"/>
      <c r="HGR52" s="36"/>
      <c r="HGS52" s="36"/>
      <c r="HGT52" s="36"/>
      <c r="HGU52" s="36"/>
      <c r="HGV52" s="36"/>
      <c r="HGW52" s="36"/>
      <c r="HGX52" s="36"/>
      <c r="HGY52" s="36"/>
      <c r="HGZ52" s="36"/>
      <c r="HHA52" s="36"/>
      <c r="HHB52" s="36"/>
      <c r="HHC52" s="36"/>
      <c r="HHD52" s="36"/>
      <c r="HHE52" s="36"/>
      <c r="HHF52" s="36"/>
      <c r="HHG52" s="36"/>
      <c r="HHH52" s="36"/>
      <c r="HHI52" s="36"/>
      <c r="HHJ52" s="36"/>
      <c r="HHK52" s="36"/>
      <c r="HHL52" s="36"/>
      <c r="HHM52" s="36"/>
      <c r="HHN52" s="36"/>
      <c r="HHO52" s="36"/>
      <c r="HHP52" s="36"/>
      <c r="HHQ52" s="36"/>
      <c r="HHR52" s="36"/>
      <c r="HHS52" s="36"/>
      <c r="HHT52" s="36"/>
      <c r="HHU52" s="36"/>
      <c r="HHV52" s="36"/>
      <c r="HHW52" s="36"/>
      <c r="HHX52" s="36"/>
      <c r="HHY52" s="36"/>
      <c r="HHZ52" s="36"/>
      <c r="HIA52" s="36"/>
      <c r="HIB52" s="36"/>
      <c r="HIC52" s="36"/>
      <c r="HID52" s="36"/>
      <c r="HIE52" s="36"/>
      <c r="HIF52" s="36"/>
      <c r="HIG52" s="36"/>
      <c r="HIH52" s="36"/>
      <c r="HII52" s="36"/>
      <c r="HIJ52" s="36"/>
      <c r="HIK52" s="36"/>
      <c r="HIL52" s="36"/>
      <c r="HIM52" s="36"/>
      <c r="HIN52" s="36"/>
      <c r="HIO52" s="36"/>
      <c r="HIP52" s="36"/>
      <c r="HIQ52" s="36"/>
      <c r="HIR52" s="36"/>
      <c r="HIS52" s="36"/>
      <c r="HIT52" s="36"/>
      <c r="HIU52" s="36"/>
      <c r="HIV52" s="36"/>
      <c r="HIW52" s="36"/>
      <c r="HIX52" s="36"/>
      <c r="HIY52" s="36"/>
      <c r="HIZ52" s="36"/>
      <c r="HJA52" s="36"/>
      <c r="HJB52" s="36"/>
      <c r="HJC52" s="36"/>
      <c r="HJD52" s="36"/>
      <c r="HJE52" s="36"/>
      <c r="HJF52" s="36"/>
      <c r="HJG52" s="36"/>
      <c r="HJH52" s="36"/>
      <c r="HJI52" s="36"/>
      <c r="HJJ52" s="36"/>
      <c r="HJK52" s="36"/>
      <c r="HJL52" s="36"/>
      <c r="HJM52" s="36"/>
      <c r="HJN52" s="36"/>
      <c r="HJO52" s="36"/>
      <c r="HJP52" s="36"/>
      <c r="HJQ52" s="36"/>
      <c r="HJR52" s="36"/>
      <c r="HJS52" s="36"/>
      <c r="HJT52" s="36"/>
      <c r="HJU52" s="36"/>
      <c r="HJV52" s="36"/>
      <c r="HJW52" s="36"/>
      <c r="HJX52" s="36"/>
      <c r="HJY52" s="36"/>
      <c r="HJZ52" s="36"/>
      <c r="HKA52" s="36"/>
      <c r="HKB52" s="36"/>
      <c r="HKC52" s="36"/>
      <c r="HKD52" s="36"/>
      <c r="HKE52" s="36"/>
      <c r="HKF52" s="36"/>
      <c r="HKG52" s="36"/>
      <c r="HKH52" s="36"/>
      <c r="HKI52" s="36"/>
      <c r="HKJ52" s="36"/>
      <c r="HKK52" s="36"/>
      <c r="HKL52" s="36"/>
      <c r="HKM52" s="36"/>
      <c r="HKN52" s="36"/>
      <c r="HKO52" s="36"/>
      <c r="HKP52" s="36"/>
      <c r="HKQ52" s="36"/>
      <c r="HKR52" s="36"/>
      <c r="HKS52" s="36"/>
      <c r="HKT52" s="36"/>
      <c r="HKU52" s="36"/>
      <c r="HKV52" s="36"/>
      <c r="HKW52" s="36"/>
      <c r="HKX52" s="36"/>
      <c r="HKY52" s="36"/>
      <c r="HKZ52" s="36"/>
      <c r="HLA52" s="36"/>
      <c r="HLB52" s="36"/>
      <c r="HLC52" s="36"/>
      <c r="HLD52" s="36"/>
      <c r="HLE52" s="36"/>
      <c r="HLF52" s="36"/>
      <c r="HLG52" s="36"/>
      <c r="HLH52" s="36"/>
      <c r="HLI52" s="36"/>
      <c r="HLJ52" s="36"/>
      <c r="HLK52" s="36"/>
      <c r="HLL52" s="36"/>
      <c r="HLM52" s="36"/>
      <c r="HLN52" s="36"/>
      <c r="HLO52" s="36"/>
      <c r="HLP52" s="36"/>
      <c r="HLQ52" s="36"/>
      <c r="HLR52" s="36"/>
      <c r="HLS52" s="36"/>
      <c r="HLT52" s="36"/>
      <c r="HLU52" s="36"/>
      <c r="HLV52" s="36"/>
      <c r="HLW52" s="36"/>
      <c r="HLX52" s="36"/>
      <c r="HLY52" s="36"/>
      <c r="HLZ52" s="36"/>
      <c r="HMA52" s="36"/>
      <c r="HMB52" s="36"/>
      <c r="HMC52" s="36"/>
      <c r="HMD52" s="36"/>
      <c r="HME52" s="36"/>
      <c r="HMF52" s="36"/>
      <c r="HMG52" s="36"/>
      <c r="HMH52" s="36"/>
      <c r="HMI52" s="36"/>
      <c r="HMJ52" s="36"/>
      <c r="HMK52" s="36"/>
      <c r="HML52" s="36"/>
      <c r="HMM52" s="36"/>
      <c r="HMN52" s="36"/>
      <c r="HMO52" s="36"/>
      <c r="HMP52" s="36"/>
      <c r="HMQ52" s="36"/>
      <c r="HMR52" s="36"/>
      <c r="HMS52" s="36"/>
      <c r="HMT52" s="36"/>
      <c r="HMU52" s="36"/>
      <c r="HMV52" s="36"/>
      <c r="HMW52" s="36"/>
      <c r="HMX52" s="36"/>
      <c r="HMY52" s="36"/>
      <c r="HMZ52" s="36"/>
      <c r="HNA52" s="36"/>
      <c r="HNB52" s="36"/>
      <c r="HNC52" s="36"/>
      <c r="HND52" s="36"/>
      <c r="HNE52" s="36"/>
      <c r="HNF52" s="36"/>
      <c r="HNG52" s="36"/>
      <c r="HNH52" s="36"/>
      <c r="HNI52" s="36"/>
      <c r="HNJ52" s="36"/>
      <c r="HNK52" s="36"/>
      <c r="HNL52" s="36"/>
      <c r="HNM52" s="36"/>
      <c r="HNN52" s="36"/>
      <c r="HNO52" s="36"/>
      <c r="HNP52" s="36"/>
      <c r="HNQ52" s="36"/>
      <c r="HNR52" s="36"/>
      <c r="HNS52" s="36"/>
      <c r="HNT52" s="36"/>
      <c r="HNU52" s="36"/>
      <c r="HNV52" s="36"/>
      <c r="HNW52" s="36"/>
      <c r="HNX52" s="36"/>
      <c r="HNY52" s="36"/>
      <c r="HNZ52" s="36"/>
      <c r="HOA52" s="36"/>
      <c r="HOB52" s="36"/>
      <c r="HOC52" s="36"/>
      <c r="HOD52" s="36"/>
      <c r="HOE52" s="36"/>
      <c r="HOF52" s="36"/>
      <c r="HOG52" s="36"/>
      <c r="HOH52" s="36"/>
      <c r="HOI52" s="36"/>
      <c r="HOJ52" s="36"/>
      <c r="HOK52" s="36"/>
      <c r="HOL52" s="36"/>
      <c r="HOM52" s="36"/>
      <c r="HON52" s="36"/>
      <c r="HOO52" s="36"/>
      <c r="HOP52" s="36"/>
      <c r="HOQ52" s="36"/>
      <c r="HOR52" s="36"/>
      <c r="HOS52" s="36"/>
      <c r="HOT52" s="36"/>
      <c r="HOU52" s="36"/>
      <c r="HOV52" s="36"/>
      <c r="HOW52" s="36"/>
      <c r="HOX52" s="36"/>
      <c r="HOY52" s="36"/>
      <c r="HOZ52" s="36"/>
      <c r="HPA52" s="36"/>
      <c r="HPB52" s="36"/>
      <c r="HPC52" s="36"/>
      <c r="HPD52" s="36"/>
      <c r="HPE52" s="36"/>
      <c r="HPF52" s="36"/>
      <c r="HPG52" s="36"/>
      <c r="HPH52" s="36"/>
      <c r="HPI52" s="36"/>
      <c r="HPJ52" s="36"/>
      <c r="HPK52" s="36"/>
      <c r="HPL52" s="36"/>
      <c r="HPM52" s="36"/>
      <c r="HPN52" s="36"/>
      <c r="HPO52" s="36"/>
      <c r="HPP52" s="36"/>
      <c r="HPQ52" s="36"/>
      <c r="HPR52" s="36"/>
      <c r="HPS52" s="36"/>
      <c r="HPT52" s="36"/>
      <c r="HPU52" s="36"/>
      <c r="HPV52" s="36"/>
      <c r="HPW52" s="36"/>
      <c r="HPX52" s="36"/>
      <c r="HPY52" s="36"/>
      <c r="HPZ52" s="36"/>
      <c r="HQA52" s="36"/>
      <c r="HQB52" s="36"/>
      <c r="HQC52" s="36"/>
      <c r="HQD52" s="36"/>
      <c r="HQE52" s="36"/>
      <c r="HQF52" s="36"/>
      <c r="HQG52" s="36"/>
      <c r="HQH52" s="36"/>
      <c r="HQI52" s="36"/>
      <c r="HQJ52" s="36"/>
      <c r="HQK52" s="36"/>
      <c r="HQL52" s="36"/>
      <c r="HQM52" s="36"/>
      <c r="HQN52" s="36"/>
      <c r="HQO52" s="36"/>
      <c r="HQP52" s="36"/>
      <c r="HQQ52" s="36"/>
      <c r="HQR52" s="36"/>
      <c r="HQS52" s="36"/>
      <c r="HQT52" s="36"/>
      <c r="HQU52" s="36"/>
      <c r="HQV52" s="36"/>
      <c r="HQW52" s="36"/>
      <c r="HQX52" s="36"/>
      <c r="HQY52" s="36"/>
      <c r="HQZ52" s="36"/>
      <c r="HRA52" s="36"/>
      <c r="HRB52" s="36"/>
      <c r="HRC52" s="36"/>
      <c r="HRD52" s="36"/>
      <c r="HRE52" s="36"/>
      <c r="HRF52" s="36"/>
      <c r="HRG52" s="36"/>
      <c r="HRH52" s="36"/>
      <c r="HRI52" s="36"/>
      <c r="HRJ52" s="36"/>
      <c r="HRK52" s="36"/>
      <c r="HRL52" s="36"/>
      <c r="HRM52" s="36"/>
      <c r="HRN52" s="36"/>
      <c r="HRO52" s="36"/>
      <c r="HRP52" s="36"/>
      <c r="HRQ52" s="36"/>
      <c r="HRR52" s="36"/>
      <c r="HRS52" s="36"/>
      <c r="HRT52" s="36"/>
      <c r="HRU52" s="36"/>
      <c r="HRV52" s="36"/>
      <c r="HRW52" s="36"/>
      <c r="HRX52" s="36"/>
      <c r="HRY52" s="36"/>
      <c r="HRZ52" s="36"/>
      <c r="HSA52" s="36"/>
      <c r="HSB52" s="36"/>
      <c r="HSC52" s="36"/>
      <c r="HSD52" s="36"/>
      <c r="HSE52" s="36"/>
      <c r="HSF52" s="36"/>
      <c r="HSG52" s="36"/>
      <c r="HSH52" s="36"/>
      <c r="HSI52" s="36"/>
      <c r="HSJ52" s="36"/>
      <c r="HSK52" s="36"/>
      <c r="HSL52" s="36"/>
      <c r="HSM52" s="36"/>
      <c r="HSN52" s="36"/>
      <c r="HSO52" s="36"/>
      <c r="HSP52" s="36"/>
      <c r="HSQ52" s="36"/>
      <c r="HSR52" s="36"/>
      <c r="HSS52" s="36"/>
      <c r="HST52" s="36"/>
      <c r="HSU52" s="36"/>
      <c r="HSV52" s="36"/>
      <c r="HSW52" s="36"/>
      <c r="HSX52" s="36"/>
      <c r="HSY52" s="36"/>
      <c r="HSZ52" s="36"/>
      <c r="HTA52" s="36"/>
      <c r="HTB52" s="36"/>
      <c r="HTC52" s="36"/>
      <c r="HTD52" s="36"/>
      <c r="HTE52" s="36"/>
      <c r="HTF52" s="36"/>
      <c r="HTG52" s="36"/>
      <c r="HTH52" s="36"/>
      <c r="HTI52" s="36"/>
      <c r="HTJ52" s="36"/>
      <c r="HTK52" s="36"/>
      <c r="HTL52" s="36"/>
      <c r="HTM52" s="36"/>
      <c r="HTN52" s="36"/>
      <c r="HTO52" s="36"/>
      <c r="HTP52" s="36"/>
      <c r="HTQ52" s="36"/>
      <c r="HTR52" s="36"/>
      <c r="HTS52" s="36"/>
      <c r="HTT52" s="36"/>
      <c r="HTU52" s="36"/>
      <c r="HTV52" s="36"/>
      <c r="HTW52" s="36"/>
      <c r="HTX52" s="36"/>
      <c r="HTY52" s="36"/>
      <c r="HTZ52" s="36"/>
      <c r="HUA52" s="36"/>
      <c r="HUB52" s="36"/>
      <c r="HUC52" s="36"/>
      <c r="HUD52" s="36"/>
      <c r="HUE52" s="36"/>
      <c r="HUF52" s="36"/>
      <c r="HUG52" s="36"/>
      <c r="HUH52" s="36"/>
      <c r="HUI52" s="36"/>
      <c r="HUJ52" s="36"/>
      <c r="HUK52" s="36"/>
      <c r="HUL52" s="36"/>
      <c r="HUM52" s="36"/>
      <c r="HUN52" s="36"/>
      <c r="HUO52" s="36"/>
      <c r="HUP52" s="36"/>
      <c r="HUQ52" s="36"/>
      <c r="HUR52" s="36"/>
      <c r="HUS52" s="36"/>
      <c r="HUT52" s="36"/>
      <c r="HUU52" s="36"/>
      <c r="HUV52" s="36"/>
      <c r="HUW52" s="36"/>
      <c r="HUX52" s="36"/>
      <c r="HUY52" s="36"/>
      <c r="HUZ52" s="36"/>
      <c r="HVA52" s="36"/>
      <c r="HVB52" s="36"/>
      <c r="HVC52" s="36"/>
      <c r="HVD52" s="36"/>
      <c r="HVE52" s="36"/>
      <c r="HVF52" s="36"/>
      <c r="HVG52" s="36"/>
      <c r="HVH52" s="36"/>
      <c r="HVI52" s="36"/>
      <c r="HVJ52" s="36"/>
      <c r="HVK52" s="36"/>
      <c r="HVL52" s="36"/>
      <c r="HVM52" s="36"/>
      <c r="HVN52" s="36"/>
      <c r="HVO52" s="36"/>
      <c r="HVP52" s="36"/>
      <c r="HVQ52" s="36"/>
      <c r="HVR52" s="36"/>
      <c r="HVS52" s="36"/>
      <c r="HVT52" s="36"/>
      <c r="HVU52" s="36"/>
      <c r="HVV52" s="36"/>
      <c r="HVW52" s="36"/>
      <c r="HVX52" s="36"/>
      <c r="HVY52" s="36"/>
      <c r="HVZ52" s="36"/>
      <c r="HWA52" s="36"/>
      <c r="HWB52" s="36"/>
      <c r="HWC52" s="36"/>
      <c r="HWD52" s="36"/>
      <c r="HWE52" s="36"/>
      <c r="HWF52" s="36"/>
      <c r="HWG52" s="36"/>
      <c r="HWH52" s="36"/>
      <c r="HWI52" s="36"/>
      <c r="HWJ52" s="36"/>
      <c r="HWK52" s="36"/>
      <c r="HWL52" s="36"/>
      <c r="HWM52" s="36"/>
      <c r="HWN52" s="36"/>
      <c r="HWO52" s="36"/>
      <c r="HWP52" s="36"/>
      <c r="HWQ52" s="36"/>
      <c r="HWR52" s="36"/>
      <c r="HWS52" s="36"/>
      <c r="HWT52" s="36"/>
      <c r="HWU52" s="36"/>
      <c r="HWV52" s="36"/>
      <c r="HWW52" s="36"/>
      <c r="HWX52" s="36"/>
      <c r="HWY52" s="36"/>
      <c r="HWZ52" s="36"/>
      <c r="HXA52" s="36"/>
      <c r="HXB52" s="36"/>
      <c r="HXC52" s="36"/>
      <c r="HXD52" s="36"/>
      <c r="HXE52" s="36"/>
      <c r="HXF52" s="36"/>
      <c r="HXG52" s="36"/>
      <c r="HXH52" s="36"/>
      <c r="HXI52" s="36"/>
      <c r="HXJ52" s="36"/>
      <c r="HXK52" s="36"/>
      <c r="HXL52" s="36"/>
      <c r="HXM52" s="36"/>
      <c r="HXN52" s="36"/>
      <c r="HXO52" s="36"/>
      <c r="HXP52" s="36"/>
      <c r="HXQ52" s="36"/>
      <c r="HXR52" s="36"/>
      <c r="HXS52" s="36"/>
      <c r="HXT52" s="36"/>
      <c r="HXU52" s="36"/>
      <c r="HXV52" s="36"/>
      <c r="HXW52" s="36"/>
      <c r="HXX52" s="36"/>
      <c r="HXY52" s="36"/>
      <c r="HXZ52" s="36"/>
      <c r="HYA52" s="36"/>
      <c r="HYB52" s="36"/>
      <c r="HYC52" s="36"/>
      <c r="HYD52" s="36"/>
      <c r="HYE52" s="36"/>
      <c r="HYF52" s="36"/>
      <c r="HYG52" s="36"/>
      <c r="HYH52" s="36"/>
      <c r="HYI52" s="36"/>
      <c r="HYJ52" s="36"/>
      <c r="HYK52" s="36"/>
      <c r="HYL52" s="36"/>
      <c r="HYM52" s="36"/>
      <c r="HYN52" s="36"/>
      <c r="HYO52" s="36"/>
      <c r="HYP52" s="36"/>
      <c r="HYQ52" s="36"/>
      <c r="HYR52" s="36"/>
      <c r="HYS52" s="36"/>
      <c r="HYT52" s="36"/>
      <c r="HYU52" s="36"/>
      <c r="HYV52" s="36"/>
      <c r="HYW52" s="36"/>
      <c r="HYX52" s="36"/>
      <c r="HYY52" s="36"/>
      <c r="HYZ52" s="36"/>
      <c r="HZA52" s="36"/>
      <c r="HZB52" s="36"/>
      <c r="HZC52" s="36"/>
      <c r="HZD52" s="36"/>
      <c r="HZE52" s="36"/>
      <c r="HZF52" s="36"/>
      <c r="HZG52" s="36"/>
      <c r="HZH52" s="36"/>
      <c r="HZI52" s="36"/>
      <c r="HZJ52" s="36"/>
      <c r="HZK52" s="36"/>
      <c r="HZL52" s="36"/>
      <c r="HZM52" s="36"/>
      <c r="HZN52" s="36"/>
      <c r="HZO52" s="36"/>
      <c r="HZP52" s="36"/>
      <c r="HZQ52" s="36"/>
      <c r="HZR52" s="36"/>
      <c r="HZS52" s="36"/>
      <c r="HZT52" s="36"/>
      <c r="HZU52" s="36"/>
      <c r="HZV52" s="36"/>
      <c r="HZW52" s="36"/>
      <c r="HZX52" s="36"/>
      <c r="HZY52" s="36"/>
      <c r="HZZ52" s="36"/>
      <c r="IAA52" s="36"/>
      <c r="IAB52" s="36"/>
      <c r="IAC52" s="36"/>
      <c r="IAD52" s="36"/>
      <c r="IAE52" s="36"/>
      <c r="IAF52" s="36"/>
      <c r="IAG52" s="36"/>
      <c r="IAH52" s="36"/>
      <c r="IAI52" s="36"/>
      <c r="IAJ52" s="36"/>
      <c r="IAK52" s="36"/>
      <c r="IAL52" s="36"/>
      <c r="IAM52" s="36"/>
      <c r="IAN52" s="36"/>
      <c r="IAO52" s="36"/>
      <c r="IAP52" s="36"/>
      <c r="IAQ52" s="36"/>
      <c r="IAR52" s="36"/>
      <c r="IAS52" s="36"/>
      <c r="IAT52" s="36"/>
      <c r="IAU52" s="36"/>
      <c r="IAV52" s="36"/>
      <c r="IAW52" s="36"/>
      <c r="IAX52" s="36"/>
      <c r="IAY52" s="36"/>
      <c r="IAZ52" s="36"/>
      <c r="IBA52" s="36"/>
      <c r="IBB52" s="36"/>
      <c r="IBC52" s="36"/>
      <c r="IBD52" s="36"/>
      <c r="IBE52" s="36"/>
      <c r="IBF52" s="36"/>
      <c r="IBG52" s="36"/>
      <c r="IBH52" s="36"/>
      <c r="IBI52" s="36"/>
      <c r="IBJ52" s="36"/>
      <c r="IBK52" s="36"/>
      <c r="IBL52" s="36"/>
      <c r="IBM52" s="36"/>
      <c r="IBN52" s="36"/>
      <c r="IBO52" s="36"/>
      <c r="IBP52" s="36"/>
      <c r="IBQ52" s="36"/>
      <c r="IBR52" s="36"/>
      <c r="IBS52" s="36"/>
      <c r="IBT52" s="36"/>
      <c r="IBU52" s="36"/>
      <c r="IBV52" s="36"/>
      <c r="IBW52" s="36"/>
      <c r="IBX52" s="36"/>
      <c r="IBY52" s="36"/>
      <c r="IBZ52" s="36"/>
      <c r="ICA52" s="36"/>
      <c r="ICB52" s="36"/>
      <c r="ICC52" s="36"/>
      <c r="ICD52" s="36"/>
      <c r="ICE52" s="36"/>
      <c r="ICF52" s="36"/>
      <c r="ICG52" s="36"/>
      <c r="ICH52" s="36"/>
      <c r="ICI52" s="36"/>
      <c r="ICJ52" s="36"/>
      <c r="ICK52" s="36"/>
      <c r="ICL52" s="36"/>
      <c r="ICM52" s="36"/>
      <c r="ICN52" s="36"/>
      <c r="ICO52" s="36"/>
      <c r="ICP52" s="36"/>
      <c r="ICQ52" s="36"/>
      <c r="ICR52" s="36"/>
      <c r="ICS52" s="36"/>
      <c r="ICT52" s="36"/>
      <c r="ICU52" s="36"/>
      <c r="ICV52" s="36"/>
      <c r="ICW52" s="36"/>
      <c r="ICX52" s="36"/>
      <c r="ICY52" s="36"/>
      <c r="ICZ52" s="36"/>
      <c r="IDA52" s="36"/>
      <c r="IDB52" s="36"/>
      <c r="IDC52" s="36"/>
      <c r="IDD52" s="36"/>
      <c r="IDE52" s="36"/>
      <c r="IDF52" s="36"/>
      <c r="IDG52" s="36"/>
      <c r="IDH52" s="36"/>
      <c r="IDI52" s="36"/>
      <c r="IDJ52" s="36"/>
      <c r="IDK52" s="36"/>
      <c r="IDL52" s="36"/>
      <c r="IDM52" s="36"/>
      <c r="IDN52" s="36"/>
      <c r="IDO52" s="36"/>
      <c r="IDP52" s="36"/>
      <c r="IDQ52" s="36"/>
      <c r="IDR52" s="36"/>
      <c r="IDS52" s="36"/>
      <c r="IDT52" s="36"/>
      <c r="IDU52" s="36"/>
      <c r="IDV52" s="36"/>
      <c r="IDW52" s="36"/>
      <c r="IDX52" s="36"/>
      <c r="IDY52" s="36"/>
      <c r="IDZ52" s="36"/>
      <c r="IEA52" s="36"/>
      <c r="IEB52" s="36"/>
      <c r="IEC52" s="36"/>
      <c r="IED52" s="36"/>
      <c r="IEE52" s="36"/>
      <c r="IEF52" s="36"/>
      <c r="IEG52" s="36"/>
      <c r="IEH52" s="36"/>
      <c r="IEI52" s="36"/>
      <c r="IEJ52" s="36"/>
      <c r="IEK52" s="36"/>
      <c r="IEL52" s="36"/>
      <c r="IEM52" s="36"/>
      <c r="IEN52" s="36"/>
      <c r="IEO52" s="36"/>
      <c r="IEP52" s="36"/>
      <c r="IEQ52" s="36"/>
      <c r="IER52" s="36"/>
      <c r="IES52" s="36"/>
      <c r="IET52" s="36"/>
      <c r="IEU52" s="36"/>
      <c r="IEV52" s="36"/>
      <c r="IEW52" s="36"/>
      <c r="IEX52" s="36"/>
      <c r="IEY52" s="36"/>
      <c r="IEZ52" s="36"/>
      <c r="IFA52" s="36"/>
      <c r="IFB52" s="36"/>
      <c r="IFC52" s="36"/>
      <c r="IFD52" s="36"/>
      <c r="IFE52" s="36"/>
      <c r="IFF52" s="36"/>
      <c r="IFG52" s="36"/>
      <c r="IFH52" s="36"/>
      <c r="IFI52" s="36"/>
      <c r="IFJ52" s="36"/>
      <c r="IFK52" s="36"/>
      <c r="IFL52" s="36"/>
      <c r="IFM52" s="36"/>
      <c r="IFN52" s="36"/>
      <c r="IFO52" s="36"/>
      <c r="IFP52" s="36"/>
      <c r="IFQ52" s="36"/>
      <c r="IFR52" s="36"/>
      <c r="IFS52" s="36"/>
      <c r="IFT52" s="36"/>
      <c r="IFU52" s="36"/>
      <c r="IFV52" s="36"/>
      <c r="IFW52" s="36"/>
      <c r="IFX52" s="36"/>
      <c r="IFY52" s="36"/>
      <c r="IFZ52" s="36"/>
      <c r="IGA52" s="36"/>
      <c r="IGB52" s="36"/>
      <c r="IGC52" s="36"/>
      <c r="IGD52" s="36"/>
      <c r="IGE52" s="36"/>
      <c r="IGF52" s="36"/>
      <c r="IGG52" s="36"/>
      <c r="IGH52" s="36"/>
      <c r="IGI52" s="36"/>
      <c r="IGJ52" s="36"/>
      <c r="IGK52" s="36"/>
      <c r="IGL52" s="36"/>
      <c r="IGM52" s="36"/>
      <c r="IGN52" s="36"/>
      <c r="IGO52" s="36"/>
      <c r="IGP52" s="36"/>
      <c r="IGQ52" s="36"/>
      <c r="IGR52" s="36"/>
      <c r="IGS52" s="36"/>
      <c r="IGT52" s="36"/>
      <c r="IGU52" s="36"/>
      <c r="IGV52" s="36"/>
      <c r="IGW52" s="36"/>
      <c r="IGX52" s="36"/>
      <c r="IGY52" s="36"/>
      <c r="IGZ52" s="36"/>
      <c r="IHA52" s="36"/>
      <c r="IHB52" s="36"/>
      <c r="IHC52" s="36"/>
      <c r="IHD52" s="36"/>
      <c r="IHE52" s="36"/>
      <c r="IHF52" s="36"/>
      <c r="IHG52" s="36"/>
      <c r="IHH52" s="36"/>
      <c r="IHI52" s="36"/>
      <c r="IHJ52" s="36"/>
      <c r="IHK52" s="36"/>
      <c r="IHL52" s="36"/>
      <c r="IHM52" s="36"/>
      <c r="IHN52" s="36"/>
      <c r="IHO52" s="36"/>
      <c r="IHP52" s="36"/>
      <c r="IHQ52" s="36"/>
      <c r="IHR52" s="36"/>
      <c r="IHS52" s="36"/>
      <c r="IHT52" s="36"/>
      <c r="IHU52" s="36"/>
      <c r="IHV52" s="36"/>
      <c r="IHW52" s="36"/>
      <c r="IHX52" s="36"/>
      <c r="IHY52" s="36"/>
      <c r="IHZ52" s="36"/>
      <c r="IIA52" s="36"/>
      <c r="IIB52" s="36"/>
      <c r="IIC52" s="36"/>
      <c r="IID52" s="36"/>
      <c r="IIE52" s="36"/>
      <c r="IIF52" s="36"/>
      <c r="IIG52" s="36"/>
      <c r="IIH52" s="36"/>
      <c r="III52" s="36"/>
      <c r="IIJ52" s="36"/>
      <c r="IIK52" s="36"/>
      <c r="IIL52" s="36"/>
      <c r="IIM52" s="36"/>
      <c r="IIN52" s="36"/>
      <c r="IIO52" s="36"/>
      <c r="IIP52" s="36"/>
      <c r="IIQ52" s="36"/>
      <c r="IIR52" s="36"/>
      <c r="IIS52" s="36"/>
      <c r="IIT52" s="36"/>
      <c r="IIU52" s="36"/>
      <c r="IIV52" s="36"/>
      <c r="IIW52" s="36"/>
      <c r="IIX52" s="36"/>
      <c r="IIY52" s="36"/>
      <c r="IIZ52" s="36"/>
      <c r="IJA52" s="36"/>
      <c r="IJB52" s="36"/>
      <c r="IJC52" s="36"/>
      <c r="IJD52" s="36"/>
      <c r="IJE52" s="36"/>
      <c r="IJF52" s="36"/>
      <c r="IJG52" s="36"/>
      <c r="IJH52" s="36"/>
      <c r="IJI52" s="36"/>
      <c r="IJJ52" s="36"/>
      <c r="IJK52" s="36"/>
      <c r="IJL52" s="36"/>
      <c r="IJM52" s="36"/>
      <c r="IJN52" s="36"/>
      <c r="IJO52" s="36"/>
      <c r="IJP52" s="36"/>
      <c r="IJQ52" s="36"/>
      <c r="IJR52" s="36"/>
      <c r="IJS52" s="36"/>
      <c r="IJT52" s="36"/>
      <c r="IJU52" s="36"/>
      <c r="IJV52" s="36"/>
      <c r="IJW52" s="36"/>
      <c r="IJX52" s="36"/>
      <c r="IJY52" s="36"/>
      <c r="IJZ52" s="36"/>
      <c r="IKA52" s="36"/>
      <c r="IKB52" s="36"/>
      <c r="IKC52" s="36"/>
      <c r="IKD52" s="36"/>
      <c r="IKE52" s="36"/>
      <c r="IKF52" s="36"/>
      <c r="IKG52" s="36"/>
      <c r="IKH52" s="36"/>
      <c r="IKI52" s="36"/>
      <c r="IKJ52" s="36"/>
      <c r="IKK52" s="36"/>
      <c r="IKL52" s="36"/>
      <c r="IKM52" s="36"/>
      <c r="IKN52" s="36"/>
      <c r="IKO52" s="36"/>
      <c r="IKP52" s="36"/>
      <c r="IKQ52" s="36"/>
      <c r="IKR52" s="36"/>
      <c r="IKS52" s="36"/>
      <c r="IKT52" s="36"/>
      <c r="IKU52" s="36"/>
      <c r="IKV52" s="36"/>
      <c r="IKW52" s="36"/>
      <c r="IKX52" s="36"/>
      <c r="IKY52" s="36"/>
      <c r="IKZ52" s="36"/>
      <c r="ILA52" s="36"/>
      <c r="ILB52" s="36"/>
      <c r="ILC52" s="36"/>
      <c r="ILD52" s="36"/>
      <c r="ILE52" s="36"/>
      <c r="ILF52" s="36"/>
      <c r="ILG52" s="36"/>
      <c r="ILH52" s="36"/>
      <c r="ILI52" s="36"/>
      <c r="ILJ52" s="36"/>
      <c r="ILK52" s="36"/>
      <c r="ILL52" s="36"/>
      <c r="ILM52" s="36"/>
      <c r="ILN52" s="36"/>
      <c r="ILO52" s="36"/>
      <c r="ILP52" s="36"/>
      <c r="ILQ52" s="36"/>
      <c r="ILR52" s="36"/>
      <c r="ILS52" s="36"/>
      <c r="ILT52" s="36"/>
      <c r="ILU52" s="36"/>
      <c r="ILV52" s="36"/>
      <c r="ILW52" s="36"/>
      <c r="ILX52" s="36"/>
      <c r="ILY52" s="36"/>
      <c r="ILZ52" s="36"/>
      <c r="IMA52" s="36"/>
      <c r="IMB52" s="36"/>
      <c r="IMC52" s="36"/>
      <c r="IMD52" s="36"/>
      <c r="IME52" s="36"/>
      <c r="IMF52" s="36"/>
      <c r="IMG52" s="36"/>
      <c r="IMH52" s="36"/>
      <c r="IMI52" s="36"/>
      <c r="IMJ52" s="36"/>
      <c r="IMK52" s="36"/>
      <c r="IML52" s="36"/>
      <c r="IMM52" s="36"/>
      <c r="IMN52" s="36"/>
      <c r="IMO52" s="36"/>
      <c r="IMP52" s="36"/>
      <c r="IMQ52" s="36"/>
      <c r="IMR52" s="36"/>
      <c r="IMS52" s="36"/>
      <c r="IMT52" s="36"/>
      <c r="IMU52" s="36"/>
      <c r="IMV52" s="36"/>
      <c r="IMW52" s="36"/>
      <c r="IMX52" s="36"/>
      <c r="IMY52" s="36"/>
      <c r="IMZ52" s="36"/>
      <c r="INA52" s="36"/>
      <c r="INB52" s="36"/>
      <c r="INC52" s="36"/>
      <c r="IND52" s="36"/>
      <c r="INE52" s="36"/>
      <c r="INF52" s="36"/>
      <c r="ING52" s="36"/>
      <c r="INH52" s="36"/>
      <c r="INI52" s="36"/>
      <c r="INJ52" s="36"/>
      <c r="INK52" s="36"/>
      <c r="INL52" s="36"/>
      <c r="INM52" s="36"/>
      <c r="INN52" s="36"/>
      <c r="INO52" s="36"/>
      <c r="INP52" s="36"/>
      <c r="INQ52" s="36"/>
      <c r="INR52" s="36"/>
      <c r="INS52" s="36"/>
      <c r="INT52" s="36"/>
      <c r="INU52" s="36"/>
      <c r="INV52" s="36"/>
      <c r="INW52" s="36"/>
      <c r="INX52" s="36"/>
      <c r="INY52" s="36"/>
      <c r="INZ52" s="36"/>
      <c r="IOA52" s="36"/>
      <c r="IOB52" s="36"/>
      <c r="IOC52" s="36"/>
      <c r="IOD52" s="36"/>
      <c r="IOE52" s="36"/>
      <c r="IOF52" s="36"/>
      <c r="IOG52" s="36"/>
      <c r="IOH52" s="36"/>
      <c r="IOI52" s="36"/>
      <c r="IOJ52" s="36"/>
      <c r="IOK52" s="36"/>
      <c r="IOL52" s="36"/>
      <c r="IOM52" s="36"/>
      <c r="ION52" s="36"/>
      <c r="IOO52" s="36"/>
      <c r="IOP52" s="36"/>
      <c r="IOQ52" s="36"/>
      <c r="IOR52" s="36"/>
      <c r="IOS52" s="36"/>
      <c r="IOT52" s="36"/>
      <c r="IOU52" s="36"/>
      <c r="IOV52" s="36"/>
      <c r="IOW52" s="36"/>
      <c r="IOX52" s="36"/>
      <c r="IOY52" s="36"/>
      <c r="IOZ52" s="36"/>
      <c r="IPA52" s="36"/>
      <c r="IPB52" s="36"/>
      <c r="IPC52" s="36"/>
      <c r="IPD52" s="36"/>
      <c r="IPE52" s="36"/>
      <c r="IPF52" s="36"/>
      <c r="IPG52" s="36"/>
      <c r="IPH52" s="36"/>
      <c r="IPI52" s="36"/>
      <c r="IPJ52" s="36"/>
      <c r="IPK52" s="36"/>
      <c r="IPL52" s="36"/>
      <c r="IPM52" s="36"/>
      <c r="IPN52" s="36"/>
      <c r="IPO52" s="36"/>
      <c r="IPP52" s="36"/>
      <c r="IPQ52" s="36"/>
      <c r="IPR52" s="36"/>
      <c r="IPS52" s="36"/>
      <c r="IPT52" s="36"/>
      <c r="IPU52" s="36"/>
      <c r="IPV52" s="36"/>
      <c r="IPW52" s="36"/>
      <c r="IPX52" s="36"/>
      <c r="IPY52" s="36"/>
      <c r="IPZ52" s="36"/>
      <c r="IQA52" s="36"/>
      <c r="IQB52" s="36"/>
      <c r="IQC52" s="36"/>
      <c r="IQD52" s="36"/>
      <c r="IQE52" s="36"/>
      <c r="IQF52" s="36"/>
      <c r="IQG52" s="36"/>
      <c r="IQH52" s="36"/>
      <c r="IQI52" s="36"/>
      <c r="IQJ52" s="36"/>
      <c r="IQK52" s="36"/>
      <c r="IQL52" s="36"/>
      <c r="IQM52" s="36"/>
      <c r="IQN52" s="36"/>
      <c r="IQO52" s="36"/>
      <c r="IQP52" s="36"/>
      <c r="IQQ52" s="36"/>
      <c r="IQR52" s="36"/>
      <c r="IQS52" s="36"/>
      <c r="IQT52" s="36"/>
      <c r="IQU52" s="36"/>
      <c r="IQV52" s="36"/>
      <c r="IQW52" s="36"/>
      <c r="IQX52" s="36"/>
      <c r="IQY52" s="36"/>
      <c r="IQZ52" s="36"/>
      <c r="IRA52" s="36"/>
      <c r="IRB52" s="36"/>
      <c r="IRC52" s="36"/>
      <c r="IRD52" s="36"/>
      <c r="IRE52" s="36"/>
      <c r="IRF52" s="36"/>
      <c r="IRG52" s="36"/>
      <c r="IRH52" s="36"/>
      <c r="IRI52" s="36"/>
      <c r="IRJ52" s="36"/>
      <c r="IRK52" s="36"/>
      <c r="IRL52" s="36"/>
      <c r="IRM52" s="36"/>
      <c r="IRN52" s="36"/>
      <c r="IRO52" s="36"/>
      <c r="IRP52" s="36"/>
      <c r="IRQ52" s="36"/>
      <c r="IRR52" s="36"/>
      <c r="IRS52" s="36"/>
      <c r="IRT52" s="36"/>
      <c r="IRU52" s="36"/>
      <c r="IRV52" s="36"/>
      <c r="IRW52" s="36"/>
      <c r="IRX52" s="36"/>
      <c r="IRY52" s="36"/>
      <c r="IRZ52" s="36"/>
      <c r="ISA52" s="36"/>
      <c r="ISB52" s="36"/>
      <c r="ISC52" s="36"/>
      <c r="ISD52" s="36"/>
      <c r="ISE52" s="36"/>
      <c r="ISF52" s="36"/>
      <c r="ISG52" s="36"/>
      <c r="ISH52" s="36"/>
      <c r="ISI52" s="36"/>
      <c r="ISJ52" s="36"/>
      <c r="ISK52" s="36"/>
      <c r="ISL52" s="36"/>
      <c r="ISM52" s="36"/>
      <c r="ISN52" s="36"/>
      <c r="ISO52" s="36"/>
      <c r="ISP52" s="36"/>
      <c r="ISQ52" s="36"/>
      <c r="ISR52" s="36"/>
      <c r="ISS52" s="36"/>
      <c r="IST52" s="36"/>
      <c r="ISU52" s="36"/>
      <c r="ISV52" s="36"/>
      <c r="ISW52" s="36"/>
      <c r="ISX52" s="36"/>
      <c r="ISY52" s="36"/>
      <c r="ISZ52" s="36"/>
      <c r="ITA52" s="36"/>
      <c r="ITB52" s="36"/>
      <c r="ITC52" s="36"/>
      <c r="ITD52" s="36"/>
      <c r="ITE52" s="36"/>
      <c r="ITF52" s="36"/>
      <c r="ITG52" s="36"/>
      <c r="ITH52" s="36"/>
      <c r="ITI52" s="36"/>
      <c r="ITJ52" s="36"/>
      <c r="ITK52" s="36"/>
      <c r="ITL52" s="36"/>
      <c r="ITM52" s="36"/>
      <c r="ITN52" s="36"/>
      <c r="ITO52" s="36"/>
      <c r="ITP52" s="36"/>
      <c r="ITQ52" s="36"/>
      <c r="ITR52" s="36"/>
      <c r="ITS52" s="36"/>
      <c r="ITT52" s="36"/>
      <c r="ITU52" s="36"/>
      <c r="ITV52" s="36"/>
      <c r="ITW52" s="36"/>
      <c r="ITX52" s="36"/>
      <c r="ITY52" s="36"/>
      <c r="ITZ52" s="36"/>
      <c r="IUA52" s="36"/>
      <c r="IUB52" s="36"/>
      <c r="IUC52" s="36"/>
      <c r="IUD52" s="36"/>
      <c r="IUE52" s="36"/>
      <c r="IUF52" s="36"/>
      <c r="IUG52" s="36"/>
      <c r="IUH52" s="36"/>
      <c r="IUI52" s="36"/>
      <c r="IUJ52" s="36"/>
      <c r="IUK52" s="36"/>
      <c r="IUL52" s="36"/>
      <c r="IUM52" s="36"/>
      <c r="IUN52" s="36"/>
      <c r="IUO52" s="36"/>
      <c r="IUP52" s="36"/>
      <c r="IUQ52" s="36"/>
      <c r="IUR52" s="36"/>
      <c r="IUS52" s="36"/>
      <c r="IUT52" s="36"/>
      <c r="IUU52" s="36"/>
      <c r="IUV52" s="36"/>
      <c r="IUW52" s="36"/>
      <c r="IUX52" s="36"/>
      <c r="IUY52" s="36"/>
      <c r="IUZ52" s="36"/>
      <c r="IVA52" s="36"/>
      <c r="IVB52" s="36"/>
      <c r="IVC52" s="36"/>
      <c r="IVD52" s="36"/>
      <c r="IVE52" s="36"/>
      <c r="IVF52" s="36"/>
      <c r="IVG52" s="36"/>
      <c r="IVH52" s="36"/>
      <c r="IVI52" s="36"/>
      <c r="IVJ52" s="36"/>
      <c r="IVK52" s="36"/>
      <c r="IVL52" s="36"/>
      <c r="IVM52" s="36"/>
      <c r="IVN52" s="36"/>
      <c r="IVO52" s="36"/>
      <c r="IVP52" s="36"/>
      <c r="IVQ52" s="36"/>
      <c r="IVR52" s="36"/>
      <c r="IVS52" s="36"/>
      <c r="IVT52" s="36"/>
      <c r="IVU52" s="36"/>
      <c r="IVV52" s="36"/>
      <c r="IVW52" s="36"/>
      <c r="IVX52" s="36"/>
      <c r="IVY52" s="36"/>
      <c r="IVZ52" s="36"/>
      <c r="IWA52" s="36"/>
      <c r="IWB52" s="36"/>
      <c r="IWC52" s="36"/>
      <c r="IWD52" s="36"/>
      <c r="IWE52" s="36"/>
      <c r="IWF52" s="36"/>
      <c r="IWG52" s="36"/>
      <c r="IWH52" s="36"/>
      <c r="IWI52" s="36"/>
      <c r="IWJ52" s="36"/>
      <c r="IWK52" s="36"/>
      <c r="IWL52" s="36"/>
      <c r="IWM52" s="36"/>
      <c r="IWN52" s="36"/>
      <c r="IWO52" s="36"/>
      <c r="IWP52" s="36"/>
      <c r="IWQ52" s="36"/>
      <c r="IWR52" s="36"/>
      <c r="IWS52" s="36"/>
      <c r="IWT52" s="36"/>
      <c r="IWU52" s="36"/>
      <c r="IWV52" s="36"/>
      <c r="IWW52" s="36"/>
      <c r="IWX52" s="36"/>
      <c r="IWY52" s="36"/>
      <c r="IWZ52" s="36"/>
      <c r="IXA52" s="36"/>
      <c r="IXB52" s="36"/>
      <c r="IXC52" s="36"/>
      <c r="IXD52" s="36"/>
      <c r="IXE52" s="36"/>
      <c r="IXF52" s="36"/>
      <c r="IXG52" s="36"/>
      <c r="IXH52" s="36"/>
      <c r="IXI52" s="36"/>
      <c r="IXJ52" s="36"/>
      <c r="IXK52" s="36"/>
      <c r="IXL52" s="36"/>
      <c r="IXM52" s="36"/>
      <c r="IXN52" s="36"/>
      <c r="IXO52" s="36"/>
      <c r="IXP52" s="36"/>
      <c r="IXQ52" s="36"/>
      <c r="IXR52" s="36"/>
      <c r="IXS52" s="36"/>
      <c r="IXT52" s="36"/>
      <c r="IXU52" s="36"/>
      <c r="IXV52" s="36"/>
      <c r="IXW52" s="36"/>
      <c r="IXX52" s="36"/>
      <c r="IXY52" s="36"/>
      <c r="IXZ52" s="36"/>
      <c r="IYA52" s="36"/>
      <c r="IYB52" s="36"/>
      <c r="IYC52" s="36"/>
      <c r="IYD52" s="36"/>
      <c r="IYE52" s="36"/>
      <c r="IYF52" s="36"/>
      <c r="IYG52" s="36"/>
      <c r="IYH52" s="36"/>
      <c r="IYI52" s="36"/>
      <c r="IYJ52" s="36"/>
      <c r="IYK52" s="36"/>
      <c r="IYL52" s="36"/>
      <c r="IYM52" s="36"/>
      <c r="IYN52" s="36"/>
      <c r="IYO52" s="36"/>
      <c r="IYP52" s="36"/>
      <c r="IYQ52" s="36"/>
      <c r="IYR52" s="36"/>
      <c r="IYS52" s="36"/>
      <c r="IYT52" s="36"/>
      <c r="IYU52" s="36"/>
      <c r="IYV52" s="36"/>
      <c r="IYW52" s="36"/>
      <c r="IYX52" s="36"/>
      <c r="IYY52" s="36"/>
      <c r="IYZ52" s="36"/>
      <c r="IZA52" s="36"/>
      <c r="IZB52" s="36"/>
      <c r="IZC52" s="36"/>
      <c r="IZD52" s="36"/>
      <c r="IZE52" s="36"/>
      <c r="IZF52" s="36"/>
      <c r="IZG52" s="36"/>
      <c r="IZH52" s="36"/>
      <c r="IZI52" s="36"/>
      <c r="IZJ52" s="36"/>
      <c r="IZK52" s="36"/>
      <c r="IZL52" s="36"/>
      <c r="IZM52" s="36"/>
      <c r="IZN52" s="36"/>
      <c r="IZO52" s="36"/>
      <c r="IZP52" s="36"/>
      <c r="IZQ52" s="36"/>
      <c r="IZR52" s="36"/>
      <c r="IZS52" s="36"/>
      <c r="IZT52" s="36"/>
      <c r="IZU52" s="36"/>
      <c r="IZV52" s="36"/>
      <c r="IZW52" s="36"/>
      <c r="IZX52" s="36"/>
      <c r="IZY52" s="36"/>
      <c r="IZZ52" s="36"/>
      <c r="JAA52" s="36"/>
      <c r="JAB52" s="36"/>
      <c r="JAC52" s="36"/>
      <c r="JAD52" s="36"/>
      <c r="JAE52" s="36"/>
      <c r="JAF52" s="36"/>
      <c r="JAG52" s="36"/>
      <c r="JAH52" s="36"/>
      <c r="JAI52" s="36"/>
      <c r="JAJ52" s="36"/>
      <c r="JAK52" s="36"/>
      <c r="JAL52" s="36"/>
      <c r="JAM52" s="36"/>
      <c r="JAN52" s="36"/>
      <c r="JAO52" s="36"/>
      <c r="JAP52" s="36"/>
      <c r="JAQ52" s="36"/>
      <c r="JAR52" s="36"/>
      <c r="JAS52" s="36"/>
      <c r="JAT52" s="36"/>
      <c r="JAU52" s="36"/>
      <c r="JAV52" s="36"/>
      <c r="JAW52" s="36"/>
      <c r="JAX52" s="36"/>
      <c r="JAY52" s="36"/>
      <c r="JAZ52" s="36"/>
      <c r="JBA52" s="36"/>
      <c r="JBB52" s="36"/>
      <c r="JBC52" s="36"/>
      <c r="JBD52" s="36"/>
      <c r="JBE52" s="36"/>
      <c r="JBF52" s="36"/>
      <c r="JBG52" s="36"/>
      <c r="JBH52" s="36"/>
      <c r="JBI52" s="36"/>
      <c r="JBJ52" s="36"/>
      <c r="JBK52" s="36"/>
      <c r="JBL52" s="36"/>
      <c r="JBM52" s="36"/>
      <c r="JBN52" s="36"/>
      <c r="JBO52" s="36"/>
      <c r="JBP52" s="36"/>
      <c r="JBQ52" s="36"/>
      <c r="JBR52" s="36"/>
      <c r="JBS52" s="36"/>
      <c r="JBT52" s="36"/>
      <c r="JBU52" s="36"/>
      <c r="JBV52" s="36"/>
      <c r="JBW52" s="36"/>
      <c r="JBX52" s="36"/>
      <c r="JBY52" s="36"/>
      <c r="JBZ52" s="36"/>
      <c r="JCA52" s="36"/>
      <c r="JCB52" s="36"/>
      <c r="JCC52" s="36"/>
      <c r="JCD52" s="36"/>
      <c r="JCE52" s="36"/>
      <c r="JCF52" s="36"/>
      <c r="JCG52" s="36"/>
      <c r="JCH52" s="36"/>
      <c r="JCI52" s="36"/>
      <c r="JCJ52" s="36"/>
      <c r="JCK52" s="36"/>
      <c r="JCL52" s="36"/>
      <c r="JCM52" s="36"/>
      <c r="JCN52" s="36"/>
      <c r="JCO52" s="36"/>
      <c r="JCP52" s="36"/>
      <c r="JCQ52" s="36"/>
      <c r="JCR52" s="36"/>
      <c r="JCS52" s="36"/>
      <c r="JCT52" s="36"/>
      <c r="JCU52" s="36"/>
      <c r="JCV52" s="36"/>
      <c r="JCW52" s="36"/>
      <c r="JCX52" s="36"/>
      <c r="JCY52" s="36"/>
      <c r="JCZ52" s="36"/>
      <c r="JDA52" s="36"/>
      <c r="JDB52" s="36"/>
      <c r="JDC52" s="36"/>
      <c r="JDD52" s="36"/>
      <c r="JDE52" s="36"/>
      <c r="JDF52" s="36"/>
      <c r="JDG52" s="36"/>
      <c r="JDH52" s="36"/>
      <c r="JDI52" s="36"/>
      <c r="JDJ52" s="36"/>
      <c r="JDK52" s="36"/>
      <c r="JDL52" s="36"/>
      <c r="JDM52" s="36"/>
      <c r="JDN52" s="36"/>
      <c r="JDO52" s="36"/>
      <c r="JDP52" s="36"/>
      <c r="JDQ52" s="36"/>
      <c r="JDR52" s="36"/>
      <c r="JDS52" s="36"/>
      <c r="JDT52" s="36"/>
      <c r="JDU52" s="36"/>
      <c r="JDV52" s="36"/>
      <c r="JDW52" s="36"/>
      <c r="JDX52" s="36"/>
      <c r="JDY52" s="36"/>
      <c r="JDZ52" s="36"/>
      <c r="JEA52" s="36"/>
      <c r="JEB52" s="36"/>
      <c r="JEC52" s="36"/>
      <c r="JED52" s="36"/>
      <c r="JEE52" s="36"/>
      <c r="JEF52" s="36"/>
      <c r="JEG52" s="36"/>
      <c r="JEH52" s="36"/>
      <c r="JEI52" s="36"/>
      <c r="JEJ52" s="36"/>
      <c r="JEK52" s="36"/>
      <c r="JEL52" s="36"/>
      <c r="JEM52" s="36"/>
      <c r="JEN52" s="36"/>
      <c r="JEO52" s="36"/>
      <c r="JEP52" s="36"/>
      <c r="JEQ52" s="36"/>
      <c r="JER52" s="36"/>
      <c r="JES52" s="36"/>
      <c r="JET52" s="36"/>
      <c r="JEU52" s="36"/>
      <c r="JEV52" s="36"/>
      <c r="JEW52" s="36"/>
      <c r="JEX52" s="36"/>
      <c r="JEY52" s="36"/>
      <c r="JEZ52" s="36"/>
      <c r="JFA52" s="36"/>
      <c r="JFB52" s="36"/>
      <c r="JFC52" s="36"/>
      <c r="JFD52" s="36"/>
      <c r="JFE52" s="36"/>
      <c r="JFF52" s="36"/>
      <c r="JFG52" s="36"/>
      <c r="JFH52" s="36"/>
      <c r="JFI52" s="36"/>
      <c r="JFJ52" s="36"/>
      <c r="JFK52" s="36"/>
      <c r="JFL52" s="36"/>
      <c r="JFM52" s="36"/>
      <c r="JFN52" s="36"/>
      <c r="JFO52" s="36"/>
      <c r="JFP52" s="36"/>
      <c r="JFQ52" s="36"/>
      <c r="JFR52" s="36"/>
      <c r="JFS52" s="36"/>
      <c r="JFT52" s="36"/>
      <c r="JFU52" s="36"/>
      <c r="JFV52" s="36"/>
      <c r="JFW52" s="36"/>
      <c r="JFX52" s="36"/>
      <c r="JFY52" s="36"/>
      <c r="JFZ52" s="36"/>
      <c r="JGA52" s="36"/>
      <c r="JGB52" s="36"/>
      <c r="JGC52" s="36"/>
      <c r="JGD52" s="36"/>
      <c r="JGE52" s="36"/>
      <c r="JGF52" s="36"/>
      <c r="JGG52" s="36"/>
      <c r="JGH52" s="36"/>
      <c r="JGI52" s="36"/>
      <c r="JGJ52" s="36"/>
      <c r="JGK52" s="36"/>
      <c r="JGL52" s="36"/>
      <c r="JGM52" s="36"/>
      <c r="JGN52" s="36"/>
      <c r="JGO52" s="36"/>
      <c r="JGP52" s="36"/>
      <c r="JGQ52" s="36"/>
      <c r="JGR52" s="36"/>
      <c r="JGS52" s="36"/>
      <c r="JGT52" s="36"/>
      <c r="JGU52" s="36"/>
      <c r="JGV52" s="36"/>
      <c r="JGW52" s="36"/>
      <c r="JGX52" s="36"/>
      <c r="JGY52" s="36"/>
      <c r="JGZ52" s="36"/>
      <c r="JHA52" s="36"/>
      <c r="JHB52" s="36"/>
      <c r="JHC52" s="36"/>
      <c r="JHD52" s="36"/>
      <c r="JHE52" s="36"/>
      <c r="JHF52" s="36"/>
      <c r="JHG52" s="36"/>
      <c r="JHH52" s="36"/>
      <c r="JHI52" s="36"/>
      <c r="JHJ52" s="36"/>
      <c r="JHK52" s="36"/>
      <c r="JHL52" s="36"/>
      <c r="JHM52" s="36"/>
      <c r="JHN52" s="36"/>
      <c r="JHO52" s="36"/>
      <c r="JHP52" s="36"/>
      <c r="JHQ52" s="36"/>
      <c r="JHR52" s="36"/>
      <c r="JHS52" s="36"/>
      <c r="JHT52" s="36"/>
      <c r="JHU52" s="36"/>
      <c r="JHV52" s="36"/>
      <c r="JHW52" s="36"/>
      <c r="JHX52" s="36"/>
      <c r="JHY52" s="36"/>
      <c r="JHZ52" s="36"/>
      <c r="JIA52" s="36"/>
      <c r="JIB52" s="36"/>
      <c r="JIC52" s="36"/>
      <c r="JID52" s="36"/>
      <c r="JIE52" s="36"/>
      <c r="JIF52" s="36"/>
      <c r="JIG52" s="36"/>
      <c r="JIH52" s="36"/>
      <c r="JII52" s="36"/>
      <c r="JIJ52" s="36"/>
      <c r="JIK52" s="36"/>
      <c r="JIL52" s="36"/>
      <c r="JIM52" s="36"/>
      <c r="JIN52" s="36"/>
      <c r="JIO52" s="36"/>
      <c r="JIP52" s="36"/>
      <c r="JIQ52" s="36"/>
      <c r="JIR52" s="36"/>
      <c r="JIS52" s="36"/>
      <c r="JIT52" s="36"/>
      <c r="JIU52" s="36"/>
      <c r="JIV52" s="36"/>
      <c r="JIW52" s="36"/>
      <c r="JIX52" s="36"/>
      <c r="JIY52" s="36"/>
      <c r="JIZ52" s="36"/>
      <c r="JJA52" s="36"/>
      <c r="JJB52" s="36"/>
      <c r="JJC52" s="36"/>
      <c r="JJD52" s="36"/>
      <c r="JJE52" s="36"/>
      <c r="JJF52" s="36"/>
      <c r="JJG52" s="36"/>
      <c r="JJH52" s="36"/>
      <c r="JJI52" s="36"/>
      <c r="JJJ52" s="36"/>
      <c r="JJK52" s="36"/>
      <c r="JJL52" s="36"/>
      <c r="JJM52" s="36"/>
      <c r="JJN52" s="36"/>
      <c r="JJO52" s="36"/>
      <c r="JJP52" s="36"/>
      <c r="JJQ52" s="36"/>
      <c r="JJR52" s="36"/>
      <c r="JJS52" s="36"/>
      <c r="JJT52" s="36"/>
      <c r="JJU52" s="36"/>
      <c r="JJV52" s="36"/>
      <c r="JJW52" s="36"/>
      <c r="JJX52" s="36"/>
      <c r="JJY52" s="36"/>
      <c r="JJZ52" s="36"/>
      <c r="JKA52" s="36"/>
      <c r="JKB52" s="36"/>
      <c r="JKC52" s="36"/>
      <c r="JKD52" s="36"/>
      <c r="JKE52" s="36"/>
      <c r="JKF52" s="36"/>
      <c r="JKG52" s="36"/>
      <c r="JKH52" s="36"/>
      <c r="JKI52" s="36"/>
      <c r="JKJ52" s="36"/>
      <c r="JKK52" s="36"/>
      <c r="JKL52" s="36"/>
      <c r="JKM52" s="36"/>
      <c r="JKN52" s="36"/>
      <c r="JKO52" s="36"/>
      <c r="JKP52" s="36"/>
      <c r="JKQ52" s="36"/>
      <c r="JKR52" s="36"/>
      <c r="JKS52" s="36"/>
      <c r="JKT52" s="36"/>
      <c r="JKU52" s="36"/>
      <c r="JKV52" s="36"/>
      <c r="JKW52" s="36"/>
      <c r="JKX52" s="36"/>
      <c r="JKY52" s="36"/>
      <c r="JKZ52" s="36"/>
      <c r="JLA52" s="36"/>
      <c r="JLB52" s="36"/>
      <c r="JLC52" s="36"/>
      <c r="JLD52" s="36"/>
      <c r="JLE52" s="36"/>
      <c r="JLF52" s="36"/>
      <c r="JLG52" s="36"/>
      <c r="JLH52" s="36"/>
      <c r="JLI52" s="36"/>
      <c r="JLJ52" s="36"/>
      <c r="JLK52" s="36"/>
      <c r="JLL52" s="36"/>
      <c r="JLM52" s="36"/>
      <c r="JLN52" s="36"/>
      <c r="JLO52" s="36"/>
      <c r="JLP52" s="36"/>
      <c r="JLQ52" s="36"/>
      <c r="JLR52" s="36"/>
      <c r="JLS52" s="36"/>
      <c r="JLT52" s="36"/>
      <c r="JLU52" s="36"/>
      <c r="JLV52" s="36"/>
      <c r="JLW52" s="36"/>
      <c r="JLX52" s="36"/>
      <c r="JLY52" s="36"/>
      <c r="JLZ52" s="36"/>
      <c r="JMA52" s="36"/>
      <c r="JMB52" s="36"/>
      <c r="JMC52" s="36"/>
      <c r="JMD52" s="36"/>
      <c r="JME52" s="36"/>
      <c r="JMF52" s="36"/>
      <c r="JMG52" s="36"/>
      <c r="JMH52" s="36"/>
      <c r="JMI52" s="36"/>
      <c r="JMJ52" s="36"/>
      <c r="JMK52" s="36"/>
      <c r="JML52" s="36"/>
      <c r="JMM52" s="36"/>
      <c r="JMN52" s="36"/>
      <c r="JMO52" s="36"/>
      <c r="JMP52" s="36"/>
      <c r="JMQ52" s="36"/>
      <c r="JMR52" s="36"/>
      <c r="JMS52" s="36"/>
      <c r="JMT52" s="36"/>
      <c r="JMU52" s="36"/>
      <c r="JMV52" s="36"/>
      <c r="JMW52" s="36"/>
      <c r="JMX52" s="36"/>
      <c r="JMY52" s="36"/>
      <c r="JMZ52" s="36"/>
      <c r="JNA52" s="36"/>
      <c r="JNB52" s="36"/>
      <c r="JNC52" s="36"/>
      <c r="JND52" s="36"/>
      <c r="JNE52" s="36"/>
      <c r="JNF52" s="36"/>
      <c r="JNG52" s="36"/>
      <c r="JNH52" s="36"/>
      <c r="JNI52" s="36"/>
      <c r="JNJ52" s="36"/>
      <c r="JNK52" s="36"/>
      <c r="JNL52" s="36"/>
      <c r="JNM52" s="36"/>
      <c r="JNN52" s="36"/>
      <c r="JNO52" s="36"/>
      <c r="JNP52" s="36"/>
      <c r="JNQ52" s="36"/>
      <c r="JNR52" s="36"/>
      <c r="JNS52" s="36"/>
      <c r="JNT52" s="36"/>
      <c r="JNU52" s="36"/>
      <c r="JNV52" s="36"/>
      <c r="JNW52" s="36"/>
      <c r="JNX52" s="36"/>
      <c r="JNY52" s="36"/>
      <c r="JNZ52" s="36"/>
      <c r="JOA52" s="36"/>
      <c r="JOB52" s="36"/>
      <c r="JOC52" s="36"/>
      <c r="JOD52" s="36"/>
      <c r="JOE52" s="36"/>
      <c r="JOF52" s="36"/>
      <c r="JOG52" s="36"/>
      <c r="JOH52" s="36"/>
      <c r="JOI52" s="36"/>
      <c r="JOJ52" s="36"/>
      <c r="JOK52" s="36"/>
      <c r="JOL52" s="36"/>
      <c r="JOM52" s="36"/>
      <c r="JON52" s="36"/>
      <c r="JOO52" s="36"/>
      <c r="JOP52" s="36"/>
      <c r="JOQ52" s="36"/>
      <c r="JOR52" s="36"/>
      <c r="JOS52" s="36"/>
      <c r="JOT52" s="36"/>
      <c r="JOU52" s="36"/>
      <c r="JOV52" s="36"/>
      <c r="JOW52" s="36"/>
      <c r="JOX52" s="36"/>
      <c r="JOY52" s="36"/>
      <c r="JOZ52" s="36"/>
      <c r="JPA52" s="36"/>
      <c r="JPB52" s="36"/>
      <c r="JPC52" s="36"/>
      <c r="JPD52" s="36"/>
      <c r="JPE52" s="36"/>
      <c r="JPF52" s="36"/>
      <c r="JPG52" s="36"/>
      <c r="JPH52" s="36"/>
      <c r="JPI52" s="36"/>
      <c r="JPJ52" s="36"/>
      <c r="JPK52" s="36"/>
      <c r="JPL52" s="36"/>
      <c r="JPM52" s="36"/>
      <c r="JPN52" s="36"/>
      <c r="JPO52" s="36"/>
      <c r="JPP52" s="36"/>
      <c r="JPQ52" s="36"/>
      <c r="JPR52" s="36"/>
      <c r="JPS52" s="36"/>
      <c r="JPT52" s="36"/>
      <c r="JPU52" s="36"/>
      <c r="JPV52" s="36"/>
      <c r="JPW52" s="36"/>
      <c r="JPX52" s="36"/>
      <c r="JPY52" s="36"/>
      <c r="JPZ52" s="36"/>
      <c r="JQA52" s="36"/>
      <c r="JQB52" s="36"/>
      <c r="JQC52" s="36"/>
      <c r="JQD52" s="36"/>
      <c r="JQE52" s="36"/>
      <c r="JQF52" s="36"/>
      <c r="JQG52" s="36"/>
      <c r="JQH52" s="36"/>
      <c r="JQI52" s="36"/>
      <c r="JQJ52" s="36"/>
      <c r="JQK52" s="36"/>
      <c r="JQL52" s="36"/>
      <c r="JQM52" s="36"/>
      <c r="JQN52" s="36"/>
      <c r="JQO52" s="36"/>
      <c r="JQP52" s="36"/>
      <c r="JQQ52" s="36"/>
      <c r="JQR52" s="36"/>
      <c r="JQS52" s="36"/>
      <c r="JQT52" s="36"/>
      <c r="JQU52" s="36"/>
      <c r="JQV52" s="36"/>
      <c r="JQW52" s="36"/>
      <c r="JQX52" s="36"/>
      <c r="JQY52" s="36"/>
      <c r="JQZ52" s="36"/>
      <c r="JRA52" s="36"/>
      <c r="JRB52" s="36"/>
      <c r="JRC52" s="36"/>
      <c r="JRD52" s="36"/>
      <c r="JRE52" s="36"/>
      <c r="JRF52" s="36"/>
      <c r="JRG52" s="36"/>
      <c r="JRH52" s="36"/>
      <c r="JRI52" s="36"/>
      <c r="JRJ52" s="36"/>
      <c r="JRK52" s="36"/>
      <c r="JRL52" s="36"/>
      <c r="JRM52" s="36"/>
      <c r="JRN52" s="36"/>
      <c r="JRO52" s="36"/>
      <c r="JRP52" s="36"/>
      <c r="JRQ52" s="36"/>
      <c r="JRR52" s="36"/>
      <c r="JRS52" s="36"/>
      <c r="JRT52" s="36"/>
      <c r="JRU52" s="36"/>
      <c r="JRV52" s="36"/>
      <c r="JRW52" s="36"/>
      <c r="JRX52" s="36"/>
      <c r="JRY52" s="36"/>
      <c r="JRZ52" s="36"/>
      <c r="JSA52" s="36"/>
      <c r="JSB52" s="36"/>
      <c r="JSC52" s="36"/>
      <c r="JSD52" s="36"/>
      <c r="JSE52" s="36"/>
      <c r="JSF52" s="36"/>
      <c r="JSG52" s="36"/>
      <c r="JSH52" s="36"/>
      <c r="JSI52" s="36"/>
      <c r="JSJ52" s="36"/>
      <c r="JSK52" s="36"/>
      <c r="JSL52" s="36"/>
      <c r="JSM52" s="36"/>
      <c r="JSN52" s="36"/>
      <c r="JSO52" s="36"/>
      <c r="JSP52" s="36"/>
      <c r="JSQ52" s="36"/>
      <c r="JSR52" s="36"/>
      <c r="JSS52" s="36"/>
      <c r="JST52" s="36"/>
      <c r="JSU52" s="36"/>
      <c r="JSV52" s="36"/>
      <c r="JSW52" s="36"/>
      <c r="JSX52" s="36"/>
      <c r="JSY52" s="36"/>
      <c r="JSZ52" s="36"/>
      <c r="JTA52" s="36"/>
      <c r="JTB52" s="36"/>
      <c r="JTC52" s="36"/>
      <c r="JTD52" s="36"/>
      <c r="JTE52" s="36"/>
      <c r="JTF52" s="36"/>
      <c r="JTG52" s="36"/>
      <c r="JTH52" s="36"/>
      <c r="JTI52" s="36"/>
      <c r="JTJ52" s="36"/>
      <c r="JTK52" s="36"/>
      <c r="JTL52" s="36"/>
      <c r="JTM52" s="36"/>
      <c r="JTN52" s="36"/>
      <c r="JTO52" s="36"/>
      <c r="JTP52" s="36"/>
      <c r="JTQ52" s="36"/>
      <c r="JTR52" s="36"/>
      <c r="JTS52" s="36"/>
      <c r="JTT52" s="36"/>
      <c r="JTU52" s="36"/>
      <c r="JTV52" s="36"/>
      <c r="JTW52" s="36"/>
      <c r="JTX52" s="36"/>
      <c r="JTY52" s="36"/>
      <c r="JTZ52" s="36"/>
      <c r="JUA52" s="36"/>
      <c r="JUB52" s="36"/>
      <c r="JUC52" s="36"/>
      <c r="JUD52" s="36"/>
      <c r="JUE52" s="36"/>
      <c r="JUF52" s="36"/>
      <c r="JUG52" s="36"/>
      <c r="JUH52" s="36"/>
      <c r="JUI52" s="36"/>
      <c r="JUJ52" s="36"/>
      <c r="JUK52" s="36"/>
      <c r="JUL52" s="36"/>
      <c r="JUM52" s="36"/>
      <c r="JUN52" s="36"/>
      <c r="JUO52" s="36"/>
      <c r="JUP52" s="36"/>
      <c r="JUQ52" s="36"/>
      <c r="JUR52" s="36"/>
      <c r="JUS52" s="36"/>
      <c r="JUT52" s="36"/>
      <c r="JUU52" s="36"/>
      <c r="JUV52" s="36"/>
      <c r="JUW52" s="36"/>
      <c r="JUX52" s="36"/>
      <c r="JUY52" s="36"/>
      <c r="JUZ52" s="36"/>
      <c r="JVA52" s="36"/>
      <c r="JVB52" s="36"/>
      <c r="JVC52" s="36"/>
      <c r="JVD52" s="36"/>
      <c r="JVE52" s="36"/>
      <c r="JVF52" s="36"/>
      <c r="JVG52" s="36"/>
      <c r="JVH52" s="36"/>
      <c r="JVI52" s="36"/>
      <c r="JVJ52" s="36"/>
      <c r="JVK52" s="36"/>
      <c r="JVL52" s="36"/>
      <c r="JVM52" s="36"/>
      <c r="JVN52" s="36"/>
      <c r="JVO52" s="36"/>
      <c r="JVP52" s="36"/>
      <c r="JVQ52" s="36"/>
      <c r="JVR52" s="36"/>
      <c r="JVS52" s="36"/>
      <c r="JVT52" s="36"/>
      <c r="JVU52" s="36"/>
      <c r="JVV52" s="36"/>
      <c r="JVW52" s="36"/>
      <c r="JVX52" s="36"/>
      <c r="JVY52" s="36"/>
      <c r="JVZ52" s="36"/>
      <c r="JWA52" s="36"/>
      <c r="JWB52" s="36"/>
      <c r="JWC52" s="36"/>
      <c r="JWD52" s="36"/>
      <c r="JWE52" s="36"/>
      <c r="JWF52" s="36"/>
      <c r="JWG52" s="36"/>
      <c r="JWH52" s="36"/>
      <c r="JWI52" s="36"/>
      <c r="JWJ52" s="36"/>
      <c r="JWK52" s="36"/>
      <c r="JWL52" s="36"/>
      <c r="JWM52" s="36"/>
      <c r="JWN52" s="36"/>
      <c r="JWO52" s="36"/>
      <c r="JWP52" s="36"/>
      <c r="JWQ52" s="36"/>
      <c r="JWR52" s="36"/>
      <c r="JWS52" s="36"/>
      <c r="JWT52" s="36"/>
      <c r="JWU52" s="36"/>
      <c r="JWV52" s="36"/>
      <c r="JWW52" s="36"/>
      <c r="JWX52" s="36"/>
      <c r="JWY52" s="36"/>
      <c r="JWZ52" s="36"/>
      <c r="JXA52" s="36"/>
      <c r="JXB52" s="36"/>
      <c r="JXC52" s="36"/>
      <c r="JXD52" s="36"/>
      <c r="JXE52" s="36"/>
      <c r="JXF52" s="36"/>
      <c r="JXG52" s="36"/>
      <c r="JXH52" s="36"/>
      <c r="JXI52" s="36"/>
      <c r="JXJ52" s="36"/>
      <c r="JXK52" s="36"/>
      <c r="JXL52" s="36"/>
      <c r="JXM52" s="36"/>
      <c r="JXN52" s="36"/>
      <c r="JXO52" s="36"/>
      <c r="JXP52" s="36"/>
      <c r="JXQ52" s="36"/>
      <c r="JXR52" s="36"/>
      <c r="JXS52" s="36"/>
      <c r="JXT52" s="36"/>
      <c r="JXU52" s="36"/>
      <c r="JXV52" s="36"/>
      <c r="JXW52" s="36"/>
      <c r="JXX52" s="36"/>
      <c r="JXY52" s="36"/>
      <c r="JXZ52" s="36"/>
      <c r="JYA52" s="36"/>
      <c r="JYB52" s="36"/>
      <c r="JYC52" s="36"/>
      <c r="JYD52" s="36"/>
      <c r="JYE52" s="36"/>
      <c r="JYF52" s="36"/>
      <c r="JYG52" s="36"/>
      <c r="JYH52" s="36"/>
      <c r="JYI52" s="36"/>
      <c r="JYJ52" s="36"/>
      <c r="JYK52" s="36"/>
      <c r="JYL52" s="36"/>
      <c r="JYM52" s="36"/>
      <c r="JYN52" s="36"/>
      <c r="JYO52" s="36"/>
      <c r="JYP52" s="36"/>
      <c r="JYQ52" s="36"/>
      <c r="JYR52" s="36"/>
      <c r="JYS52" s="36"/>
      <c r="JYT52" s="36"/>
      <c r="JYU52" s="36"/>
      <c r="JYV52" s="36"/>
      <c r="JYW52" s="36"/>
      <c r="JYX52" s="36"/>
      <c r="JYY52" s="36"/>
      <c r="JYZ52" s="36"/>
      <c r="JZA52" s="36"/>
      <c r="JZB52" s="36"/>
      <c r="JZC52" s="36"/>
      <c r="JZD52" s="36"/>
      <c r="JZE52" s="36"/>
      <c r="JZF52" s="36"/>
      <c r="JZG52" s="36"/>
      <c r="JZH52" s="36"/>
      <c r="JZI52" s="36"/>
      <c r="JZJ52" s="36"/>
      <c r="JZK52" s="36"/>
      <c r="JZL52" s="36"/>
      <c r="JZM52" s="36"/>
      <c r="JZN52" s="36"/>
      <c r="JZO52" s="36"/>
      <c r="JZP52" s="36"/>
      <c r="JZQ52" s="36"/>
      <c r="JZR52" s="36"/>
      <c r="JZS52" s="36"/>
      <c r="JZT52" s="36"/>
      <c r="JZU52" s="36"/>
      <c r="JZV52" s="36"/>
      <c r="JZW52" s="36"/>
      <c r="JZX52" s="36"/>
      <c r="JZY52" s="36"/>
      <c r="JZZ52" s="36"/>
      <c r="KAA52" s="36"/>
      <c r="KAB52" s="36"/>
      <c r="KAC52" s="36"/>
      <c r="KAD52" s="36"/>
      <c r="KAE52" s="36"/>
      <c r="KAF52" s="36"/>
      <c r="KAG52" s="36"/>
      <c r="KAH52" s="36"/>
      <c r="KAI52" s="36"/>
      <c r="KAJ52" s="36"/>
      <c r="KAK52" s="36"/>
      <c r="KAL52" s="36"/>
      <c r="KAM52" s="36"/>
      <c r="KAN52" s="36"/>
      <c r="KAO52" s="36"/>
      <c r="KAP52" s="36"/>
      <c r="KAQ52" s="36"/>
      <c r="KAR52" s="36"/>
      <c r="KAS52" s="36"/>
      <c r="KAT52" s="36"/>
      <c r="KAU52" s="36"/>
      <c r="KAV52" s="36"/>
      <c r="KAW52" s="36"/>
      <c r="KAX52" s="36"/>
      <c r="KAY52" s="36"/>
      <c r="KAZ52" s="36"/>
      <c r="KBA52" s="36"/>
      <c r="KBB52" s="36"/>
      <c r="KBC52" s="36"/>
      <c r="KBD52" s="36"/>
      <c r="KBE52" s="36"/>
      <c r="KBF52" s="36"/>
      <c r="KBG52" s="36"/>
      <c r="KBH52" s="36"/>
      <c r="KBI52" s="36"/>
      <c r="KBJ52" s="36"/>
      <c r="KBK52" s="36"/>
      <c r="KBL52" s="36"/>
      <c r="KBM52" s="36"/>
      <c r="KBN52" s="36"/>
      <c r="KBO52" s="36"/>
      <c r="KBP52" s="36"/>
      <c r="KBQ52" s="36"/>
      <c r="KBR52" s="36"/>
      <c r="KBS52" s="36"/>
      <c r="KBT52" s="36"/>
      <c r="KBU52" s="36"/>
      <c r="KBV52" s="36"/>
      <c r="KBW52" s="36"/>
      <c r="KBX52" s="36"/>
      <c r="KBY52" s="36"/>
      <c r="KBZ52" s="36"/>
      <c r="KCA52" s="36"/>
      <c r="KCB52" s="36"/>
      <c r="KCC52" s="36"/>
      <c r="KCD52" s="36"/>
      <c r="KCE52" s="36"/>
      <c r="KCF52" s="36"/>
      <c r="KCG52" s="36"/>
      <c r="KCH52" s="36"/>
      <c r="KCI52" s="36"/>
      <c r="KCJ52" s="36"/>
      <c r="KCK52" s="36"/>
      <c r="KCL52" s="36"/>
      <c r="KCM52" s="36"/>
      <c r="KCN52" s="36"/>
      <c r="KCO52" s="36"/>
      <c r="KCP52" s="36"/>
      <c r="KCQ52" s="36"/>
      <c r="KCR52" s="36"/>
      <c r="KCS52" s="36"/>
      <c r="KCT52" s="36"/>
      <c r="KCU52" s="36"/>
      <c r="KCV52" s="36"/>
      <c r="KCW52" s="36"/>
      <c r="KCX52" s="36"/>
      <c r="KCY52" s="36"/>
      <c r="KCZ52" s="36"/>
      <c r="KDA52" s="36"/>
      <c r="KDB52" s="36"/>
      <c r="KDC52" s="36"/>
      <c r="KDD52" s="36"/>
      <c r="KDE52" s="36"/>
      <c r="KDF52" s="36"/>
      <c r="KDG52" s="36"/>
      <c r="KDH52" s="36"/>
      <c r="KDI52" s="36"/>
      <c r="KDJ52" s="36"/>
      <c r="KDK52" s="36"/>
      <c r="KDL52" s="36"/>
      <c r="KDM52" s="36"/>
      <c r="KDN52" s="36"/>
      <c r="KDO52" s="36"/>
      <c r="KDP52" s="36"/>
      <c r="KDQ52" s="36"/>
      <c r="KDR52" s="36"/>
      <c r="KDS52" s="36"/>
      <c r="KDT52" s="36"/>
      <c r="KDU52" s="36"/>
      <c r="KDV52" s="36"/>
      <c r="KDW52" s="36"/>
      <c r="KDX52" s="36"/>
      <c r="KDY52" s="36"/>
      <c r="KDZ52" s="36"/>
      <c r="KEA52" s="36"/>
      <c r="KEB52" s="36"/>
      <c r="KEC52" s="36"/>
      <c r="KED52" s="36"/>
      <c r="KEE52" s="36"/>
      <c r="KEF52" s="36"/>
      <c r="KEG52" s="36"/>
      <c r="KEH52" s="36"/>
      <c r="KEI52" s="36"/>
      <c r="KEJ52" s="36"/>
      <c r="KEK52" s="36"/>
      <c r="KEL52" s="36"/>
      <c r="KEM52" s="36"/>
      <c r="KEN52" s="36"/>
      <c r="KEO52" s="36"/>
      <c r="KEP52" s="36"/>
      <c r="KEQ52" s="36"/>
      <c r="KER52" s="36"/>
      <c r="KES52" s="36"/>
      <c r="KET52" s="36"/>
      <c r="KEU52" s="36"/>
      <c r="KEV52" s="36"/>
      <c r="KEW52" s="36"/>
      <c r="KEX52" s="36"/>
      <c r="KEY52" s="36"/>
      <c r="KEZ52" s="36"/>
      <c r="KFA52" s="36"/>
      <c r="KFB52" s="36"/>
      <c r="KFC52" s="36"/>
      <c r="KFD52" s="36"/>
      <c r="KFE52" s="36"/>
      <c r="KFF52" s="36"/>
      <c r="KFG52" s="36"/>
      <c r="KFH52" s="36"/>
      <c r="KFI52" s="36"/>
      <c r="KFJ52" s="36"/>
      <c r="KFK52" s="36"/>
      <c r="KFL52" s="36"/>
      <c r="KFM52" s="36"/>
      <c r="KFN52" s="36"/>
      <c r="KFO52" s="36"/>
      <c r="KFP52" s="36"/>
      <c r="KFQ52" s="36"/>
      <c r="KFR52" s="36"/>
      <c r="KFS52" s="36"/>
      <c r="KFT52" s="36"/>
      <c r="KFU52" s="36"/>
      <c r="KFV52" s="36"/>
      <c r="KFW52" s="36"/>
      <c r="KFX52" s="36"/>
      <c r="KFY52" s="36"/>
      <c r="KFZ52" s="36"/>
      <c r="KGA52" s="36"/>
      <c r="KGB52" s="36"/>
      <c r="KGC52" s="36"/>
      <c r="KGD52" s="36"/>
      <c r="KGE52" s="36"/>
      <c r="KGF52" s="36"/>
      <c r="KGG52" s="36"/>
      <c r="KGH52" s="36"/>
      <c r="KGI52" s="36"/>
      <c r="KGJ52" s="36"/>
      <c r="KGK52" s="36"/>
      <c r="KGL52" s="36"/>
      <c r="KGM52" s="36"/>
      <c r="KGN52" s="36"/>
      <c r="KGO52" s="36"/>
      <c r="KGP52" s="36"/>
      <c r="KGQ52" s="36"/>
      <c r="KGR52" s="36"/>
      <c r="KGS52" s="36"/>
      <c r="KGT52" s="36"/>
      <c r="KGU52" s="36"/>
      <c r="KGV52" s="36"/>
      <c r="KGW52" s="36"/>
      <c r="KGX52" s="36"/>
      <c r="KGY52" s="36"/>
      <c r="KGZ52" s="36"/>
      <c r="KHA52" s="36"/>
      <c r="KHB52" s="36"/>
      <c r="KHC52" s="36"/>
      <c r="KHD52" s="36"/>
      <c r="KHE52" s="36"/>
      <c r="KHF52" s="36"/>
      <c r="KHG52" s="36"/>
      <c r="KHH52" s="36"/>
      <c r="KHI52" s="36"/>
      <c r="KHJ52" s="36"/>
      <c r="KHK52" s="36"/>
      <c r="KHL52" s="36"/>
      <c r="KHM52" s="36"/>
      <c r="KHN52" s="36"/>
      <c r="KHO52" s="36"/>
      <c r="KHP52" s="36"/>
      <c r="KHQ52" s="36"/>
      <c r="KHR52" s="36"/>
      <c r="KHS52" s="36"/>
      <c r="KHT52" s="36"/>
      <c r="KHU52" s="36"/>
      <c r="KHV52" s="36"/>
      <c r="KHW52" s="36"/>
      <c r="KHX52" s="36"/>
      <c r="KHY52" s="36"/>
      <c r="KHZ52" s="36"/>
      <c r="KIA52" s="36"/>
      <c r="KIB52" s="36"/>
      <c r="KIC52" s="36"/>
      <c r="KID52" s="36"/>
      <c r="KIE52" s="36"/>
      <c r="KIF52" s="36"/>
      <c r="KIG52" s="36"/>
      <c r="KIH52" s="36"/>
      <c r="KII52" s="36"/>
      <c r="KIJ52" s="36"/>
      <c r="KIK52" s="36"/>
      <c r="KIL52" s="36"/>
      <c r="KIM52" s="36"/>
      <c r="KIN52" s="36"/>
      <c r="KIO52" s="36"/>
      <c r="KIP52" s="36"/>
      <c r="KIQ52" s="36"/>
      <c r="KIR52" s="36"/>
      <c r="KIS52" s="36"/>
      <c r="KIT52" s="36"/>
      <c r="KIU52" s="36"/>
      <c r="KIV52" s="36"/>
      <c r="KIW52" s="36"/>
      <c r="KIX52" s="36"/>
      <c r="KIY52" s="36"/>
      <c r="KIZ52" s="36"/>
      <c r="KJA52" s="36"/>
      <c r="KJB52" s="36"/>
      <c r="KJC52" s="36"/>
      <c r="KJD52" s="36"/>
      <c r="KJE52" s="36"/>
      <c r="KJF52" s="36"/>
      <c r="KJG52" s="36"/>
      <c r="KJH52" s="36"/>
      <c r="KJI52" s="36"/>
      <c r="KJJ52" s="36"/>
      <c r="KJK52" s="36"/>
      <c r="KJL52" s="36"/>
      <c r="KJM52" s="36"/>
      <c r="KJN52" s="36"/>
      <c r="KJO52" s="36"/>
      <c r="KJP52" s="36"/>
      <c r="KJQ52" s="36"/>
      <c r="KJR52" s="36"/>
      <c r="KJS52" s="36"/>
      <c r="KJT52" s="36"/>
      <c r="KJU52" s="36"/>
      <c r="KJV52" s="36"/>
      <c r="KJW52" s="36"/>
      <c r="KJX52" s="36"/>
      <c r="KJY52" s="36"/>
      <c r="KJZ52" s="36"/>
      <c r="KKA52" s="36"/>
      <c r="KKB52" s="36"/>
      <c r="KKC52" s="36"/>
      <c r="KKD52" s="36"/>
      <c r="KKE52" s="36"/>
      <c r="KKF52" s="36"/>
      <c r="KKG52" s="36"/>
      <c r="KKH52" s="36"/>
      <c r="KKI52" s="36"/>
      <c r="KKJ52" s="36"/>
      <c r="KKK52" s="36"/>
      <c r="KKL52" s="36"/>
      <c r="KKM52" s="36"/>
      <c r="KKN52" s="36"/>
      <c r="KKO52" s="36"/>
      <c r="KKP52" s="36"/>
      <c r="KKQ52" s="36"/>
      <c r="KKR52" s="36"/>
      <c r="KKS52" s="36"/>
      <c r="KKT52" s="36"/>
      <c r="KKU52" s="36"/>
      <c r="KKV52" s="36"/>
      <c r="KKW52" s="36"/>
      <c r="KKX52" s="36"/>
      <c r="KKY52" s="36"/>
      <c r="KKZ52" s="36"/>
      <c r="KLA52" s="36"/>
      <c r="KLB52" s="36"/>
      <c r="KLC52" s="36"/>
      <c r="KLD52" s="36"/>
      <c r="KLE52" s="36"/>
      <c r="KLF52" s="36"/>
      <c r="KLG52" s="36"/>
      <c r="KLH52" s="36"/>
      <c r="KLI52" s="36"/>
      <c r="KLJ52" s="36"/>
      <c r="KLK52" s="36"/>
      <c r="KLL52" s="36"/>
      <c r="KLM52" s="36"/>
      <c r="KLN52" s="36"/>
      <c r="KLO52" s="36"/>
      <c r="KLP52" s="36"/>
      <c r="KLQ52" s="36"/>
      <c r="KLR52" s="36"/>
      <c r="KLS52" s="36"/>
      <c r="KLT52" s="36"/>
      <c r="KLU52" s="36"/>
      <c r="KLV52" s="36"/>
      <c r="KLW52" s="36"/>
      <c r="KLX52" s="36"/>
      <c r="KLY52" s="36"/>
      <c r="KLZ52" s="36"/>
      <c r="KMA52" s="36"/>
      <c r="KMB52" s="36"/>
      <c r="KMC52" s="36"/>
      <c r="KMD52" s="36"/>
      <c r="KME52" s="36"/>
      <c r="KMF52" s="36"/>
      <c r="KMG52" s="36"/>
      <c r="KMH52" s="36"/>
      <c r="KMI52" s="36"/>
      <c r="KMJ52" s="36"/>
      <c r="KMK52" s="36"/>
      <c r="KML52" s="36"/>
      <c r="KMM52" s="36"/>
      <c r="KMN52" s="36"/>
      <c r="KMO52" s="36"/>
      <c r="KMP52" s="36"/>
      <c r="KMQ52" s="36"/>
      <c r="KMR52" s="36"/>
      <c r="KMS52" s="36"/>
      <c r="KMT52" s="36"/>
      <c r="KMU52" s="36"/>
      <c r="KMV52" s="36"/>
      <c r="KMW52" s="36"/>
      <c r="KMX52" s="36"/>
      <c r="KMY52" s="36"/>
      <c r="KMZ52" s="36"/>
      <c r="KNA52" s="36"/>
      <c r="KNB52" s="36"/>
      <c r="KNC52" s="36"/>
      <c r="KND52" s="36"/>
      <c r="KNE52" s="36"/>
      <c r="KNF52" s="36"/>
      <c r="KNG52" s="36"/>
      <c r="KNH52" s="36"/>
      <c r="KNI52" s="36"/>
      <c r="KNJ52" s="36"/>
      <c r="KNK52" s="36"/>
      <c r="KNL52" s="36"/>
      <c r="KNM52" s="36"/>
      <c r="KNN52" s="36"/>
      <c r="KNO52" s="36"/>
      <c r="KNP52" s="36"/>
      <c r="KNQ52" s="36"/>
      <c r="KNR52" s="36"/>
      <c r="KNS52" s="36"/>
      <c r="KNT52" s="36"/>
      <c r="KNU52" s="36"/>
      <c r="KNV52" s="36"/>
      <c r="KNW52" s="36"/>
      <c r="KNX52" s="36"/>
      <c r="KNY52" s="36"/>
      <c r="KNZ52" s="36"/>
      <c r="KOA52" s="36"/>
      <c r="KOB52" s="36"/>
      <c r="KOC52" s="36"/>
      <c r="KOD52" s="36"/>
      <c r="KOE52" s="36"/>
      <c r="KOF52" s="36"/>
      <c r="KOG52" s="36"/>
      <c r="KOH52" s="36"/>
      <c r="KOI52" s="36"/>
      <c r="KOJ52" s="36"/>
      <c r="KOK52" s="36"/>
      <c r="KOL52" s="36"/>
      <c r="KOM52" s="36"/>
      <c r="KON52" s="36"/>
      <c r="KOO52" s="36"/>
      <c r="KOP52" s="36"/>
      <c r="KOQ52" s="36"/>
      <c r="KOR52" s="36"/>
      <c r="KOS52" s="36"/>
      <c r="KOT52" s="36"/>
      <c r="KOU52" s="36"/>
      <c r="KOV52" s="36"/>
      <c r="KOW52" s="36"/>
      <c r="KOX52" s="36"/>
      <c r="KOY52" s="36"/>
      <c r="KOZ52" s="36"/>
      <c r="KPA52" s="36"/>
      <c r="KPB52" s="36"/>
      <c r="KPC52" s="36"/>
      <c r="KPD52" s="36"/>
      <c r="KPE52" s="36"/>
      <c r="KPF52" s="36"/>
      <c r="KPG52" s="36"/>
      <c r="KPH52" s="36"/>
      <c r="KPI52" s="36"/>
      <c r="KPJ52" s="36"/>
      <c r="KPK52" s="36"/>
      <c r="KPL52" s="36"/>
      <c r="KPM52" s="36"/>
      <c r="KPN52" s="36"/>
      <c r="KPO52" s="36"/>
      <c r="KPP52" s="36"/>
      <c r="KPQ52" s="36"/>
      <c r="KPR52" s="36"/>
      <c r="KPS52" s="36"/>
      <c r="KPT52" s="36"/>
      <c r="KPU52" s="36"/>
      <c r="KPV52" s="36"/>
      <c r="KPW52" s="36"/>
      <c r="KPX52" s="36"/>
      <c r="KPY52" s="36"/>
      <c r="KPZ52" s="36"/>
      <c r="KQA52" s="36"/>
      <c r="KQB52" s="36"/>
      <c r="KQC52" s="36"/>
      <c r="KQD52" s="36"/>
      <c r="KQE52" s="36"/>
      <c r="KQF52" s="36"/>
      <c r="KQG52" s="36"/>
      <c r="KQH52" s="36"/>
      <c r="KQI52" s="36"/>
      <c r="KQJ52" s="36"/>
      <c r="KQK52" s="36"/>
      <c r="KQL52" s="36"/>
      <c r="KQM52" s="36"/>
      <c r="KQN52" s="36"/>
      <c r="KQO52" s="36"/>
      <c r="KQP52" s="36"/>
      <c r="KQQ52" s="36"/>
      <c r="KQR52" s="36"/>
      <c r="KQS52" s="36"/>
      <c r="KQT52" s="36"/>
      <c r="KQU52" s="36"/>
      <c r="KQV52" s="36"/>
      <c r="KQW52" s="36"/>
      <c r="KQX52" s="36"/>
      <c r="KQY52" s="36"/>
      <c r="KQZ52" s="36"/>
      <c r="KRA52" s="36"/>
      <c r="KRB52" s="36"/>
      <c r="KRC52" s="36"/>
      <c r="KRD52" s="36"/>
      <c r="KRE52" s="36"/>
      <c r="KRF52" s="36"/>
      <c r="KRG52" s="36"/>
      <c r="KRH52" s="36"/>
      <c r="KRI52" s="36"/>
      <c r="KRJ52" s="36"/>
      <c r="KRK52" s="36"/>
      <c r="KRL52" s="36"/>
      <c r="KRM52" s="36"/>
      <c r="KRN52" s="36"/>
      <c r="KRO52" s="36"/>
      <c r="KRP52" s="36"/>
      <c r="KRQ52" s="36"/>
      <c r="KRR52" s="36"/>
      <c r="KRS52" s="36"/>
      <c r="KRT52" s="36"/>
      <c r="KRU52" s="36"/>
      <c r="KRV52" s="36"/>
      <c r="KRW52" s="36"/>
      <c r="KRX52" s="36"/>
      <c r="KRY52" s="36"/>
      <c r="KRZ52" s="36"/>
      <c r="KSA52" s="36"/>
      <c r="KSB52" s="36"/>
      <c r="KSC52" s="36"/>
      <c r="KSD52" s="36"/>
      <c r="KSE52" s="36"/>
      <c r="KSF52" s="36"/>
      <c r="KSG52" s="36"/>
      <c r="KSH52" s="36"/>
      <c r="KSI52" s="36"/>
      <c r="KSJ52" s="36"/>
      <c r="KSK52" s="36"/>
      <c r="KSL52" s="36"/>
      <c r="KSM52" s="36"/>
      <c r="KSN52" s="36"/>
      <c r="KSO52" s="36"/>
      <c r="KSP52" s="36"/>
      <c r="KSQ52" s="36"/>
      <c r="KSR52" s="36"/>
      <c r="KSS52" s="36"/>
      <c r="KST52" s="36"/>
      <c r="KSU52" s="36"/>
      <c r="KSV52" s="36"/>
      <c r="KSW52" s="36"/>
      <c r="KSX52" s="36"/>
      <c r="KSY52" s="36"/>
      <c r="KSZ52" s="36"/>
      <c r="KTA52" s="36"/>
      <c r="KTB52" s="36"/>
      <c r="KTC52" s="36"/>
      <c r="KTD52" s="36"/>
      <c r="KTE52" s="36"/>
      <c r="KTF52" s="36"/>
      <c r="KTG52" s="36"/>
      <c r="KTH52" s="36"/>
      <c r="KTI52" s="36"/>
      <c r="KTJ52" s="36"/>
      <c r="KTK52" s="36"/>
      <c r="KTL52" s="36"/>
      <c r="KTM52" s="36"/>
      <c r="KTN52" s="36"/>
      <c r="KTO52" s="36"/>
      <c r="KTP52" s="36"/>
      <c r="KTQ52" s="36"/>
      <c r="KTR52" s="36"/>
      <c r="KTS52" s="36"/>
      <c r="KTT52" s="36"/>
      <c r="KTU52" s="36"/>
      <c r="KTV52" s="36"/>
      <c r="KTW52" s="36"/>
      <c r="KTX52" s="36"/>
      <c r="KTY52" s="36"/>
      <c r="KTZ52" s="36"/>
      <c r="KUA52" s="36"/>
      <c r="KUB52" s="36"/>
      <c r="KUC52" s="36"/>
      <c r="KUD52" s="36"/>
      <c r="KUE52" s="36"/>
      <c r="KUF52" s="36"/>
      <c r="KUG52" s="36"/>
      <c r="KUH52" s="36"/>
      <c r="KUI52" s="36"/>
      <c r="KUJ52" s="36"/>
      <c r="KUK52" s="36"/>
      <c r="KUL52" s="36"/>
      <c r="KUM52" s="36"/>
      <c r="KUN52" s="36"/>
      <c r="KUO52" s="36"/>
      <c r="KUP52" s="36"/>
      <c r="KUQ52" s="36"/>
      <c r="KUR52" s="36"/>
      <c r="KUS52" s="36"/>
      <c r="KUT52" s="36"/>
      <c r="KUU52" s="36"/>
      <c r="KUV52" s="36"/>
      <c r="KUW52" s="36"/>
      <c r="KUX52" s="36"/>
      <c r="KUY52" s="36"/>
      <c r="KUZ52" s="36"/>
      <c r="KVA52" s="36"/>
      <c r="KVB52" s="36"/>
      <c r="KVC52" s="36"/>
      <c r="KVD52" s="36"/>
      <c r="KVE52" s="36"/>
      <c r="KVF52" s="36"/>
      <c r="KVG52" s="36"/>
      <c r="KVH52" s="36"/>
      <c r="KVI52" s="36"/>
      <c r="KVJ52" s="36"/>
      <c r="KVK52" s="36"/>
      <c r="KVL52" s="36"/>
      <c r="KVM52" s="36"/>
      <c r="KVN52" s="36"/>
      <c r="KVO52" s="36"/>
      <c r="KVP52" s="36"/>
      <c r="KVQ52" s="36"/>
      <c r="KVR52" s="36"/>
      <c r="KVS52" s="36"/>
      <c r="KVT52" s="36"/>
      <c r="KVU52" s="36"/>
      <c r="KVV52" s="36"/>
      <c r="KVW52" s="36"/>
      <c r="KVX52" s="36"/>
      <c r="KVY52" s="36"/>
      <c r="KVZ52" s="36"/>
      <c r="KWA52" s="36"/>
      <c r="KWB52" s="36"/>
      <c r="KWC52" s="36"/>
      <c r="KWD52" s="36"/>
      <c r="KWE52" s="36"/>
      <c r="KWF52" s="36"/>
      <c r="KWG52" s="36"/>
      <c r="KWH52" s="36"/>
      <c r="KWI52" s="36"/>
      <c r="KWJ52" s="36"/>
      <c r="KWK52" s="36"/>
      <c r="KWL52" s="36"/>
      <c r="KWM52" s="36"/>
      <c r="KWN52" s="36"/>
      <c r="KWO52" s="36"/>
      <c r="KWP52" s="36"/>
      <c r="KWQ52" s="36"/>
      <c r="KWR52" s="36"/>
      <c r="KWS52" s="36"/>
      <c r="KWT52" s="36"/>
      <c r="KWU52" s="36"/>
      <c r="KWV52" s="36"/>
      <c r="KWW52" s="36"/>
      <c r="KWX52" s="36"/>
      <c r="KWY52" s="36"/>
      <c r="KWZ52" s="36"/>
      <c r="KXA52" s="36"/>
      <c r="KXB52" s="36"/>
      <c r="KXC52" s="36"/>
      <c r="KXD52" s="36"/>
      <c r="KXE52" s="36"/>
      <c r="KXF52" s="36"/>
      <c r="KXG52" s="36"/>
      <c r="KXH52" s="36"/>
      <c r="KXI52" s="36"/>
      <c r="KXJ52" s="36"/>
      <c r="KXK52" s="36"/>
      <c r="KXL52" s="36"/>
      <c r="KXM52" s="36"/>
      <c r="KXN52" s="36"/>
      <c r="KXO52" s="36"/>
      <c r="KXP52" s="36"/>
      <c r="KXQ52" s="36"/>
      <c r="KXR52" s="36"/>
      <c r="KXS52" s="36"/>
      <c r="KXT52" s="36"/>
      <c r="KXU52" s="36"/>
      <c r="KXV52" s="36"/>
      <c r="KXW52" s="36"/>
      <c r="KXX52" s="36"/>
      <c r="KXY52" s="36"/>
      <c r="KXZ52" s="36"/>
      <c r="KYA52" s="36"/>
      <c r="KYB52" s="36"/>
      <c r="KYC52" s="36"/>
      <c r="KYD52" s="36"/>
      <c r="KYE52" s="36"/>
      <c r="KYF52" s="36"/>
      <c r="KYG52" s="36"/>
      <c r="KYH52" s="36"/>
      <c r="KYI52" s="36"/>
      <c r="KYJ52" s="36"/>
      <c r="KYK52" s="36"/>
      <c r="KYL52" s="36"/>
      <c r="KYM52" s="36"/>
      <c r="KYN52" s="36"/>
      <c r="KYO52" s="36"/>
      <c r="KYP52" s="36"/>
      <c r="KYQ52" s="36"/>
      <c r="KYR52" s="36"/>
      <c r="KYS52" s="36"/>
      <c r="KYT52" s="36"/>
      <c r="KYU52" s="36"/>
      <c r="KYV52" s="36"/>
      <c r="KYW52" s="36"/>
      <c r="KYX52" s="36"/>
      <c r="KYY52" s="36"/>
      <c r="KYZ52" s="36"/>
      <c r="KZA52" s="36"/>
      <c r="KZB52" s="36"/>
      <c r="KZC52" s="36"/>
      <c r="KZD52" s="36"/>
      <c r="KZE52" s="36"/>
      <c r="KZF52" s="36"/>
      <c r="KZG52" s="36"/>
      <c r="KZH52" s="36"/>
      <c r="KZI52" s="36"/>
      <c r="KZJ52" s="36"/>
      <c r="KZK52" s="36"/>
      <c r="KZL52" s="36"/>
      <c r="KZM52" s="36"/>
      <c r="KZN52" s="36"/>
      <c r="KZO52" s="36"/>
      <c r="KZP52" s="36"/>
      <c r="KZQ52" s="36"/>
      <c r="KZR52" s="36"/>
      <c r="KZS52" s="36"/>
      <c r="KZT52" s="36"/>
      <c r="KZU52" s="36"/>
      <c r="KZV52" s="36"/>
      <c r="KZW52" s="36"/>
      <c r="KZX52" s="36"/>
      <c r="KZY52" s="36"/>
      <c r="KZZ52" s="36"/>
      <c r="LAA52" s="36"/>
      <c r="LAB52" s="36"/>
      <c r="LAC52" s="36"/>
      <c r="LAD52" s="36"/>
      <c r="LAE52" s="36"/>
      <c r="LAF52" s="36"/>
      <c r="LAG52" s="36"/>
      <c r="LAH52" s="36"/>
      <c r="LAI52" s="36"/>
      <c r="LAJ52" s="36"/>
      <c r="LAK52" s="36"/>
      <c r="LAL52" s="36"/>
      <c r="LAM52" s="36"/>
      <c r="LAN52" s="36"/>
      <c r="LAO52" s="36"/>
      <c r="LAP52" s="36"/>
      <c r="LAQ52" s="36"/>
      <c r="LAR52" s="36"/>
      <c r="LAS52" s="36"/>
      <c r="LAT52" s="36"/>
      <c r="LAU52" s="36"/>
      <c r="LAV52" s="36"/>
      <c r="LAW52" s="36"/>
      <c r="LAX52" s="36"/>
      <c r="LAY52" s="36"/>
      <c r="LAZ52" s="36"/>
      <c r="LBA52" s="36"/>
      <c r="LBB52" s="36"/>
      <c r="LBC52" s="36"/>
      <c r="LBD52" s="36"/>
      <c r="LBE52" s="36"/>
      <c r="LBF52" s="36"/>
      <c r="LBG52" s="36"/>
      <c r="LBH52" s="36"/>
      <c r="LBI52" s="36"/>
      <c r="LBJ52" s="36"/>
      <c r="LBK52" s="36"/>
      <c r="LBL52" s="36"/>
      <c r="LBM52" s="36"/>
      <c r="LBN52" s="36"/>
      <c r="LBO52" s="36"/>
      <c r="LBP52" s="36"/>
      <c r="LBQ52" s="36"/>
      <c r="LBR52" s="36"/>
      <c r="LBS52" s="36"/>
      <c r="LBT52" s="36"/>
      <c r="LBU52" s="36"/>
      <c r="LBV52" s="36"/>
      <c r="LBW52" s="36"/>
      <c r="LBX52" s="36"/>
      <c r="LBY52" s="36"/>
      <c r="LBZ52" s="36"/>
      <c r="LCA52" s="36"/>
      <c r="LCB52" s="36"/>
      <c r="LCC52" s="36"/>
      <c r="LCD52" s="36"/>
      <c r="LCE52" s="36"/>
      <c r="LCF52" s="36"/>
      <c r="LCG52" s="36"/>
      <c r="LCH52" s="36"/>
      <c r="LCI52" s="36"/>
      <c r="LCJ52" s="36"/>
      <c r="LCK52" s="36"/>
      <c r="LCL52" s="36"/>
      <c r="LCM52" s="36"/>
      <c r="LCN52" s="36"/>
      <c r="LCO52" s="36"/>
      <c r="LCP52" s="36"/>
      <c r="LCQ52" s="36"/>
      <c r="LCR52" s="36"/>
      <c r="LCS52" s="36"/>
      <c r="LCT52" s="36"/>
      <c r="LCU52" s="36"/>
      <c r="LCV52" s="36"/>
      <c r="LCW52" s="36"/>
      <c r="LCX52" s="36"/>
      <c r="LCY52" s="36"/>
      <c r="LCZ52" s="36"/>
      <c r="LDA52" s="36"/>
      <c r="LDB52" s="36"/>
      <c r="LDC52" s="36"/>
      <c r="LDD52" s="36"/>
      <c r="LDE52" s="36"/>
      <c r="LDF52" s="36"/>
      <c r="LDG52" s="36"/>
      <c r="LDH52" s="36"/>
      <c r="LDI52" s="36"/>
      <c r="LDJ52" s="36"/>
      <c r="LDK52" s="36"/>
      <c r="LDL52" s="36"/>
      <c r="LDM52" s="36"/>
      <c r="LDN52" s="36"/>
      <c r="LDO52" s="36"/>
      <c r="LDP52" s="36"/>
      <c r="LDQ52" s="36"/>
      <c r="LDR52" s="36"/>
      <c r="LDS52" s="36"/>
      <c r="LDT52" s="36"/>
      <c r="LDU52" s="36"/>
      <c r="LDV52" s="36"/>
      <c r="LDW52" s="36"/>
      <c r="LDX52" s="36"/>
      <c r="LDY52" s="36"/>
      <c r="LDZ52" s="36"/>
      <c r="LEA52" s="36"/>
      <c r="LEB52" s="36"/>
      <c r="LEC52" s="36"/>
      <c r="LED52" s="36"/>
      <c r="LEE52" s="36"/>
      <c r="LEF52" s="36"/>
      <c r="LEG52" s="36"/>
      <c r="LEH52" s="36"/>
      <c r="LEI52" s="36"/>
      <c r="LEJ52" s="36"/>
      <c r="LEK52" s="36"/>
      <c r="LEL52" s="36"/>
      <c r="LEM52" s="36"/>
      <c r="LEN52" s="36"/>
      <c r="LEO52" s="36"/>
      <c r="LEP52" s="36"/>
      <c r="LEQ52" s="36"/>
      <c r="LER52" s="36"/>
      <c r="LES52" s="36"/>
      <c r="LET52" s="36"/>
      <c r="LEU52" s="36"/>
      <c r="LEV52" s="36"/>
      <c r="LEW52" s="36"/>
      <c r="LEX52" s="36"/>
      <c r="LEY52" s="36"/>
      <c r="LEZ52" s="36"/>
      <c r="LFA52" s="36"/>
      <c r="LFB52" s="36"/>
      <c r="LFC52" s="36"/>
      <c r="LFD52" s="36"/>
      <c r="LFE52" s="36"/>
      <c r="LFF52" s="36"/>
      <c r="LFG52" s="36"/>
      <c r="LFH52" s="36"/>
      <c r="LFI52" s="36"/>
      <c r="LFJ52" s="36"/>
      <c r="LFK52" s="36"/>
      <c r="LFL52" s="36"/>
      <c r="LFM52" s="36"/>
      <c r="LFN52" s="36"/>
      <c r="LFO52" s="36"/>
      <c r="LFP52" s="36"/>
      <c r="LFQ52" s="36"/>
      <c r="LFR52" s="36"/>
      <c r="LFS52" s="36"/>
      <c r="LFT52" s="36"/>
      <c r="LFU52" s="36"/>
      <c r="LFV52" s="36"/>
      <c r="LFW52" s="36"/>
      <c r="LFX52" s="36"/>
      <c r="LFY52" s="36"/>
      <c r="LFZ52" s="36"/>
      <c r="LGA52" s="36"/>
      <c r="LGB52" s="36"/>
      <c r="LGC52" s="36"/>
      <c r="LGD52" s="36"/>
      <c r="LGE52" s="36"/>
      <c r="LGF52" s="36"/>
      <c r="LGG52" s="36"/>
      <c r="LGH52" s="36"/>
      <c r="LGI52" s="36"/>
      <c r="LGJ52" s="36"/>
      <c r="LGK52" s="36"/>
      <c r="LGL52" s="36"/>
      <c r="LGM52" s="36"/>
      <c r="LGN52" s="36"/>
      <c r="LGO52" s="36"/>
      <c r="LGP52" s="36"/>
      <c r="LGQ52" s="36"/>
      <c r="LGR52" s="36"/>
      <c r="LGS52" s="36"/>
      <c r="LGT52" s="36"/>
      <c r="LGU52" s="36"/>
      <c r="LGV52" s="36"/>
      <c r="LGW52" s="36"/>
      <c r="LGX52" s="36"/>
      <c r="LGY52" s="36"/>
      <c r="LGZ52" s="36"/>
      <c r="LHA52" s="36"/>
      <c r="LHB52" s="36"/>
      <c r="LHC52" s="36"/>
      <c r="LHD52" s="36"/>
      <c r="LHE52" s="36"/>
      <c r="LHF52" s="36"/>
      <c r="LHG52" s="36"/>
      <c r="LHH52" s="36"/>
      <c r="LHI52" s="36"/>
      <c r="LHJ52" s="36"/>
      <c r="LHK52" s="36"/>
      <c r="LHL52" s="36"/>
      <c r="LHM52" s="36"/>
      <c r="LHN52" s="36"/>
      <c r="LHO52" s="36"/>
      <c r="LHP52" s="36"/>
      <c r="LHQ52" s="36"/>
      <c r="LHR52" s="36"/>
      <c r="LHS52" s="36"/>
      <c r="LHT52" s="36"/>
      <c r="LHU52" s="36"/>
      <c r="LHV52" s="36"/>
      <c r="LHW52" s="36"/>
      <c r="LHX52" s="36"/>
      <c r="LHY52" s="36"/>
      <c r="LHZ52" s="36"/>
      <c r="LIA52" s="36"/>
      <c r="LIB52" s="36"/>
      <c r="LIC52" s="36"/>
      <c r="LID52" s="36"/>
      <c r="LIE52" s="36"/>
      <c r="LIF52" s="36"/>
      <c r="LIG52" s="36"/>
      <c r="LIH52" s="36"/>
      <c r="LII52" s="36"/>
      <c r="LIJ52" s="36"/>
      <c r="LIK52" s="36"/>
      <c r="LIL52" s="36"/>
      <c r="LIM52" s="36"/>
      <c r="LIN52" s="36"/>
      <c r="LIO52" s="36"/>
      <c r="LIP52" s="36"/>
      <c r="LIQ52" s="36"/>
      <c r="LIR52" s="36"/>
      <c r="LIS52" s="36"/>
      <c r="LIT52" s="36"/>
      <c r="LIU52" s="36"/>
      <c r="LIV52" s="36"/>
      <c r="LIW52" s="36"/>
      <c r="LIX52" s="36"/>
      <c r="LIY52" s="36"/>
      <c r="LIZ52" s="36"/>
      <c r="LJA52" s="36"/>
      <c r="LJB52" s="36"/>
      <c r="LJC52" s="36"/>
      <c r="LJD52" s="36"/>
      <c r="LJE52" s="36"/>
      <c r="LJF52" s="36"/>
      <c r="LJG52" s="36"/>
      <c r="LJH52" s="36"/>
      <c r="LJI52" s="36"/>
      <c r="LJJ52" s="36"/>
      <c r="LJK52" s="36"/>
      <c r="LJL52" s="36"/>
      <c r="LJM52" s="36"/>
      <c r="LJN52" s="36"/>
      <c r="LJO52" s="36"/>
      <c r="LJP52" s="36"/>
      <c r="LJQ52" s="36"/>
      <c r="LJR52" s="36"/>
      <c r="LJS52" s="36"/>
      <c r="LJT52" s="36"/>
      <c r="LJU52" s="36"/>
      <c r="LJV52" s="36"/>
      <c r="LJW52" s="36"/>
      <c r="LJX52" s="36"/>
      <c r="LJY52" s="36"/>
      <c r="LJZ52" s="36"/>
      <c r="LKA52" s="36"/>
      <c r="LKB52" s="36"/>
      <c r="LKC52" s="36"/>
      <c r="LKD52" s="36"/>
      <c r="LKE52" s="36"/>
      <c r="LKF52" s="36"/>
      <c r="LKG52" s="36"/>
      <c r="LKH52" s="36"/>
      <c r="LKI52" s="36"/>
      <c r="LKJ52" s="36"/>
      <c r="LKK52" s="36"/>
      <c r="LKL52" s="36"/>
      <c r="LKM52" s="36"/>
      <c r="LKN52" s="36"/>
      <c r="LKO52" s="36"/>
      <c r="LKP52" s="36"/>
      <c r="LKQ52" s="36"/>
      <c r="LKR52" s="36"/>
      <c r="LKS52" s="36"/>
      <c r="LKT52" s="36"/>
      <c r="LKU52" s="36"/>
      <c r="LKV52" s="36"/>
      <c r="LKW52" s="36"/>
      <c r="LKX52" s="36"/>
      <c r="LKY52" s="36"/>
      <c r="LKZ52" s="36"/>
      <c r="LLA52" s="36"/>
      <c r="LLB52" s="36"/>
      <c r="LLC52" s="36"/>
      <c r="LLD52" s="36"/>
      <c r="LLE52" s="36"/>
      <c r="LLF52" s="36"/>
      <c r="LLG52" s="36"/>
      <c r="LLH52" s="36"/>
      <c r="LLI52" s="36"/>
      <c r="LLJ52" s="36"/>
      <c r="LLK52" s="36"/>
      <c r="LLL52" s="36"/>
      <c r="LLM52" s="36"/>
      <c r="LLN52" s="36"/>
      <c r="LLO52" s="36"/>
      <c r="LLP52" s="36"/>
      <c r="LLQ52" s="36"/>
      <c r="LLR52" s="36"/>
      <c r="LLS52" s="36"/>
      <c r="LLT52" s="36"/>
      <c r="LLU52" s="36"/>
      <c r="LLV52" s="36"/>
      <c r="LLW52" s="36"/>
      <c r="LLX52" s="36"/>
      <c r="LLY52" s="36"/>
      <c r="LLZ52" s="36"/>
      <c r="LMA52" s="36"/>
      <c r="LMB52" s="36"/>
      <c r="LMC52" s="36"/>
      <c r="LMD52" s="36"/>
      <c r="LME52" s="36"/>
      <c r="LMF52" s="36"/>
      <c r="LMG52" s="36"/>
      <c r="LMH52" s="36"/>
      <c r="LMI52" s="36"/>
      <c r="LMJ52" s="36"/>
      <c r="LMK52" s="36"/>
      <c r="LML52" s="36"/>
      <c r="LMM52" s="36"/>
      <c r="LMN52" s="36"/>
      <c r="LMO52" s="36"/>
      <c r="LMP52" s="36"/>
      <c r="LMQ52" s="36"/>
      <c r="LMR52" s="36"/>
      <c r="LMS52" s="36"/>
      <c r="LMT52" s="36"/>
      <c r="LMU52" s="36"/>
      <c r="LMV52" s="36"/>
      <c r="LMW52" s="36"/>
      <c r="LMX52" s="36"/>
      <c r="LMY52" s="36"/>
      <c r="LMZ52" s="36"/>
      <c r="LNA52" s="36"/>
      <c r="LNB52" s="36"/>
      <c r="LNC52" s="36"/>
      <c r="LND52" s="36"/>
      <c r="LNE52" s="36"/>
      <c r="LNF52" s="36"/>
      <c r="LNG52" s="36"/>
      <c r="LNH52" s="36"/>
      <c r="LNI52" s="36"/>
      <c r="LNJ52" s="36"/>
      <c r="LNK52" s="36"/>
      <c r="LNL52" s="36"/>
      <c r="LNM52" s="36"/>
      <c r="LNN52" s="36"/>
      <c r="LNO52" s="36"/>
      <c r="LNP52" s="36"/>
      <c r="LNQ52" s="36"/>
      <c r="LNR52" s="36"/>
      <c r="LNS52" s="36"/>
      <c r="LNT52" s="36"/>
      <c r="LNU52" s="36"/>
      <c r="LNV52" s="36"/>
      <c r="LNW52" s="36"/>
      <c r="LNX52" s="36"/>
      <c r="LNY52" s="36"/>
      <c r="LNZ52" s="36"/>
      <c r="LOA52" s="36"/>
      <c r="LOB52" s="36"/>
      <c r="LOC52" s="36"/>
      <c r="LOD52" s="36"/>
      <c r="LOE52" s="36"/>
      <c r="LOF52" s="36"/>
      <c r="LOG52" s="36"/>
      <c r="LOH52" s="36"/>
      <c r="LOI52" s="36"/>
      <c r="LOJ52" s="36"/>
      <c r="LOK52" s="36"/>
      <c r="LOL52" s="36"/>
      <c r="LOM52" s="36"/>
      <c r="LON52" s="36"/>
      <c r="LOO52" s="36"/>
      <c r="LOP52" s="36"/>
      <c r="LOQ52" s="36"/>
      <c r="LOR52" s="36"/>
      <c r="LOS52" s="36"/>
      <c r="LOT52" s="36"/>
      <c r="LOU52" s="36"/>
      <c r="LOV52" s="36"/>
      <c r="LOW52" s="36"/>
      <c r="LOX52" s="36"/>
      <c r="LOY52" s="36"/>
      <c r="LOZ52" s="36"/>
      <c r="LPA52" s="36"/>
      <c r="LPB52" s="36"/>
      <c r="LPC52" s="36"/>
      <c r="LPD52" s="36"/>
      <c r="LPE52" s="36"/>
      <c r="LPF52" s="36"/>
      <c r="LPG52" s="36"/>
      <c r="LPH52" s="36"/>
      <c r="LPI52" s="36"/>
      <c r="LPJ52" s="36"/>
      <c r="LPK52" s="36"/>
      <c r="LPL52" s="36"/>
      <c r="LPM52" s="36"/>
      <c r="LPN52" s="36"/>
      <c r="LPO52" s="36"/>
      <c r="LPP52" s="36"/>
      <c r="LPQ52" s="36"/>
      <c r="LPR52" s="36"/>
      <c r="LPS52" s="36"/>
      <c r="LPT52" s="36"/>
      <c r="LPU52" s="36"/>
      <c r="LPV52" s="36"/>
      <c r="LPW52" s="36"/>
      <c r="LPX52" s="36"/>
      <c r="LPY52" s="36"/>
      <c r="LPZ52" s="36"/>
      <c r="LQA52" s="36"/>
      <c r="LQB52" s="36"/>
      <c r="LQC52" s="36"/>
      <c r="LQD52" s="36"/>
      <c r="LQE52" s="36"/>
      <c r="LQF52" s="36"/>
      <c r="LQG52" s="36"/>
      <c r="LQH52" s="36"/>
      <c r="LQI52" s="36"/>
      <c r="LQJ52" s="36"/>
      <c r="LQK52" s="36"/>
      <c r="LQL52" s="36"/>
      <c r="LQM52" s="36"/>
      <c r="LQN52" s="36"/>
      <c r="LQO52" s="36"/>
      <c r="LQP52" s="36"/>
      <c r="LQQ52" s="36"/>
      <c r="LQR52" s="36"/>
      <c r="LQS52" s="36"/>
      <c r="LQT52" s="36"/>
      <c r="LQU52" s="36"/>
      <c r="LQV52" s="36"/>
      <c r="LQW52" s="36"/>
      <c r="LQX52" s="36"/>
      <c r="LQY52" s="36"/>
      <c r="LQZ52" s="36"/>
      <c r="LRA52" s="36"/>
      <c r="LRB52" s="36"/>
      <c r="LRC52" s="36"/>
      <c r="LRD52" s="36"/>
      <c r="LRE52" s="36"/>
      <c r="LRF52" s="36"/>
      <c r="LRG52" s="36"/>
      <c r="LRH52" s="36"/>
      <c r="LRI52" s="36"/>
      <c r="LRJ52" s="36"/>
      <c r="LRK52" s="36"/>
      <c r="LRL52" s="36"/>
      <c r="LRM52" s="36"/>
      <c r="LRN52" s="36"/>
      <c r="LRO52" s="36"/>
      <c r="LRP52" s="36"/>
      <c r="LRQ52" s="36"/>
      <c r="LRR52" s="36"/>
      <c r="LRS52" s="36"/>
      <c r="LRT52" s="36"/>
      <c r="LRU52" s="36"/>
      <c r="LRV52" s="36"/>
      <c r="LRW52" s="36"/>
      <c r="LRX52" s="36"/>
      <c r="LRY52" s="36"/>
      <c r="LRZ52" s="36"/>
      <c r="LSA52" s="36"/>
      <c r="LSB52" s="36"/>
      <c r="LSC52" s="36"/>
      <c r="LSD52" s="36"/>
      <c r="LSE52" s="36"/>
      <c r="LSF52" s="36"/>
      <c r="LSG52" s="36"/>
      <c r="LSH52" s="36"/>
      <c r="LSI52" s="36"/>
      <c r="LSJ52" s="36"/>
      <c r="LSK52" s="36"/>
      <c r="LSL52" s="36"/>
      <c r="LSM52" s="36"/>
      <c r="LSN52" s="36"/>
      <c r="LSO52" s="36"/>
      <c r="LSP52" s="36"/>
      <c r="LSQ52" s="36"/>
      <c r="LSR52" s="36"/>
      <c r="LSS52" s="36"/>
      <c r="LST52" s="36"/>
      <c r="LSU52" s="36"/>
      <c r="LSV52" s="36"/>
      <c r="LSW52" s="36"/>
      <c r="LSX52" s="36"/>
      <c r="LSY52" s="36"/>
      <c r="LSZ52" s="36"/>
      <c r="LTA52" s="36"/>
      <c r="LTB52" s="36"/>
      <c r="LTC52" s="36"/>
      <c r="LTD52" s="36"/>
      <c r="LTE52" s="36"/>
      <c r="LTF52" s="36"/>
      <c r="LTG52" s="36"/>
      <c r="LTH52" s="36"/>
      <c r="LTI52" s="36"/>
      <c r="LTJ52" s="36"/>
      <c r="LTK52" s="36"/>
      <c r="LTL52" s="36"/>
      <c r="LTM52" s="36"/>
      <c r="LTN52" s="36"/>
      <c r="LTO52" s="36"/>
      <c r="LTP52" s="36"/>
      <c r="LTQ52" s="36"/>
      <c r="LTR52" s="36"/>
      <c r="LTS52" s="36"/>
      <c r="LTT52" s="36"/>
      <c r="LTU52" s="36"/>
      <c r="LTV52" s="36"/>
      <c r="LTW52" s="36"/>
      <c r="LTX52" s="36"/>
      <c r="LTY52" s="36"/>
      <c r="LTZ52" s="36"/>
      <c r="LUA52" s="36"/>
      <c r="LUB52" s="36"/>
      <c r="LUC52" s="36"/>
      <c r="LUD52" s="36"/>
      <c r="LUE52" s="36"/>
      <c r="LUF52" s="36"/>
      <c r="LUG52" s="36"/>
      <c r="LUH52" s="36"/>
      <c r="LUI52" s="36"/>
      <c r="LUJ52" s="36"/>
      <c r="LUK52" s="36"/>
      <c r="LUL52" s="36"/>
      <c r="LUM52" s="36"/>
      <c r="LUN52" s="36"/>
      <c r="LUO52" s="36"/>
      <c r="LUP52" s="36"/>
      <c r="LUQ52" s="36"/>
      <c r="LUR52" s="36"/>
      <c r="LUS52" s="36"/>
      <c r="LUT52" s="36"/>
      <c r="LUU52" s="36"/>
      <c r="LUV52" s="36"/>
      <c r="LUW52" s="36"/>
      <c r="LUX52" s="36"/>
      <c r="LUY52" s="36"/>
      <c r="LUZ52" s="36"/>
      <c r="LVA52" s="36"/>
      <c r="LVB52" s="36"/>
      <c r="LVC52" s="36"/>
      <c r="LVD52" s="36"/>
      <c r="LVE52" s="36"/>
      <c r="LVF52" s="36"/>
      <c r="LVG52" s="36"/>
      <c r="LVH52" s="36"/>
      <c r="LVI52" s="36"/>
      <c r="LVJ52" s="36"/>
      <c r="LVK52" s="36"/>
      <c r="LVL52" s="36"/>
      <c r="LVM52" s="36"/>
      <c r="LVN52" s="36"/>
      <c r="LVO52" s="36"/>
      <c r="LVP52" s="36"/>
      <c r="LVQ52" s="36"/>
      <c r="LVR52" s="36"/>
      <c r="LVS52" s="36"/>
      <c r="LVT52" s="36"/>
      <c r="LVU52" s="36"/>
      <c r="LVV52" s="36"/>
      <c r="LVW52" s="36"/>
      <c r="LVX52" s="36"/>
      <c r="LVY52" s="36"/>
      <c r="LVZ52" s="36"/>
      <c r="LWA52" s="36"/>
      <c r="LWB52" s="36"/>
      <c r="LWC52" s="36"/>
      <c r="LWD52" s="36"/>
      <c r="LWE52" s="36"/>
      <c r="LWF52" s="36"/>
      <c r="LWG52" s="36"/>
      <c r="LWH52" s="36"/>
      <c r="LWI52" s="36"/>
      <c r="LWJ52" s="36"/>
      <c r="LWK52" s="36"/>
      <c r="LWL52" s="36"/>
      <c r="LWM52" s="36"/>
      <c r="LWN52" s="36"/>
      <c r="LWO52" s="36"/>
      <c r="LWP52" s="36"/>
      <c r="LWQ52" s="36"/>
      <c r="LWR52" s="36"/>
      <c r="LWS52" s="36"/>
      <c r="LWT52" s="36"/>
      <c r="LWU52" s="36"/>
      <c r="LWV52" s="36"/>
      <c r="LWW52" s="36"/>
      <c r="LWX52" s="36"/>
      <c r="LWY52" s="36"/>
      <c r="LWZ52" s="36"/>
      <c r="LXA52" s="36"/>
      <c r="LXB52" s="36"/>
      <c r="LXC52" s="36"/>
      <c r="LXD52" s="36"/>
      <c r="LXE52" s="36"/>
      <c r="LXF52" s="36"/>
      <c r="LXG52" s="36"/>
      <c r="LXH52" s="36"/>
      <c r="LXI52" s="36"/>
      <c r="LXJ52" s="36"/>
      <c r="LXK52" s="36"/>
      <c r="LXL52" s="36"/>
      <c r="LXM52" s="36"/>
      <c r="LXN52" s="36"/>
      <c r="LXO52" s="36"/>
      <c r="LXP52" s="36"/>
      <c r="LXQ52" s="36"/>
      <c r="LXR52" s="36"/>
      <c r="LXS52" s="36"/>
      <c r="LXT52" s="36"/>
      <c r="LXU52" s="36"/>
      <c r="LXV52" s="36"/>
      <c r="LXW52" s="36"/>
      <c r="LXX52" s="36"/>
      <c r="LXY52" s="36"/>
      <c r="LXZ52" s="36"/>
      <c r="LYA52" s="36"/>
      <c r="LYB52" s="36"/>
      <c r="LYC52" s="36"/>
      <c r="LYD52" s="36"/>
      <c r="LYE52" s="36"/>
      <c r="LYF52" s="36"/>
      <c r="LYG52" s="36"/>
      <c r="LYH52" s="36"/>
      <c r="LYI52" s="36"/>
      <c r="LYJ52" s="36"/>
      <c r="LYK52" s="36"/>
      <c r="LYL52" s="36"/>
      <c r="LYM52" s="36"/>
      <c r="LYN52" s="36"/>
      <c r="LYO52" s="36"/>
      <c r="LYP52" s="36"/>
      <c r="LYQ52" s="36"/>
      <c r="LYR52" s="36"/>
      <c r="LYS52" s="36"/>
      <c r="LYT52" s="36"/>
      <c r="LYU52" s="36"/>
      <c r="LYV52" s="36"/>
      <c r="LYW52" s="36"/>
      <c r="LYX52" s="36"/>
      <c r="LYY52" s="36"/>
      <c r="LYZ52" s="36"/>
      <c r="LZA52" s="36"/>
      <c r="LZB52" s="36"/>
      <c r="LZC52" s="36"/>
      <c r="LZD52" s="36"/>
      <c r="LZE52" s="36"/>
      <c r="LZF52" s="36"/>
      <c r="LZG52" s="36"/>
      <c r="LZH52" s="36"/>
      <c r="LZI52" s="36"/>
      <c r="LZJ52" s="36"/>
      <c r="LZK52" s="36"/>
      <c r="LZL52" s="36"/>
      <c r="LZM52" s="36"/>
      <c r="LZN52" s="36"/>
      <c r="LZO52" s="36"/>
      <c r="LZP52" s="36"/>
      <c r="LZQ52" s="36"/>
      <c r="LZR52" s="36"/>
      <c r="LZS52" s="36"/>
      <c r="LZT52" s="36"/>
      <c r="LZU52" s="36"/>
      <c r="LZV52" s="36"/>
      <c r="LZW52" s="36"/>
      <c r="LZX52" s="36"/>
      <c r="LZY52" s="36"/>
      <c r="LZZ52" s="36"/>
      <c r="MAA52" s="36"/>
      <c r="MAB52" s="36"/>
      <c r="MAC52" s="36"/>
      <c r="MAD52" s="36"/>
      <c r="MAE52" s="36"/>
      <c r="MAF52" s="36"/>
      <c r="MAG52" s="36"/>
      <c r="MAH52" s="36"/>
      <c r="MAI52" s="36"/>
      <c r="MAJ52" s="36"/>
      <c r="MAK52" s="36"/>
      <c r="MAL52" s="36"/>
      <c r="MAM52" s="36"/>
      <c r="MAN52" s="36"/>
      <c r="MAO52" s="36"/>
      <c r="MAP52" s="36"/>
      <c r="MAQ52" s="36"/>
      <c r="MAR52" s="36"/>
      <c r="MAS52" s="36"/>
      <c r="MAT52" s="36"/>
      <c r="MAU52" s="36"/>
      <c r="MAV52" s="36"/>
      <c r="MAW52" s="36"/>
      <c r="MAX52" s="36"/>
      <c r="MAY52" s="36"/>
      <c r="MAZ52" s="36"/>
      <c r="MBA52" s="36"/>
      <c r="MBB52" s="36"/>
      <c r="MBC52" s="36"/>
      <c r="MBD52" s="36"/>
      <c r="MBE52" s="36"/>
      <c r="MBF52" s="36"/>
      <c r="MBG52" s="36"/>
      <c r="MBH52" s="36"/>
      <c r="MBI52" s="36"/>
      <c r="MBJ52" s="36"/>
      <c r="MBK52" s="36"/>
      <c r="MBL52" s="36"/>
      <c r="MBM52" s="36"/>
      <c r="MBN52" s="36"/>
      <c r="MBO52" s="36"/>
      <c r="MBP52" s="36"/>
      <c r="MBQ52" s="36"/>
      <c r="MBR52" s="36"/>
      <c r="MBS52" s="36"/>
      <c r="MBT52" s="36"/>
      <c r="MBU52" s="36"/>
      <c r="MBV52" s="36"/>
      <c r="MBW52" s="36"/>
      <c r="MBX52" s="36"/>
      <c r="MBY52" s="36"/>
      <c r="MBZ52" s="36"/>
      <c r="MCA52" s="36"/>
      <c r="MCB52" s="36"/>
      <c r="MCC52" s="36"/>
      <c r="MCD52" s="36"/>
      <c r="MCE52" s="36"/>
      <c r="MCF52" s="36"/>
      <c r="MCG52" s="36"/>
      <c r="MCH52" s="36"/>
      <c r="MCI52" s="36"/>
      <c r="MCJ52" s="36"/>
      <c r="MCK52" s="36"/>
      <c r="MCL52" s="36"/>
      <c r="MCM52" s="36"/>
      <c r="MCN52" s="36"/>
      <c r="MCO52" s="36"/>
      <c r="MCP52" s="36"/>
      <c r="MCQ52" s="36"/>
      <c r="MCR52" s="36"/>
      <c r="MCS52" s="36"/>
      <c r="MCT52" s="36"/>
      <c r="MCU52" s="36"/>
      <c r="MCV52" s="36"/>
      <c r="MCW52" s="36"/>
      <c r="MCX52" s="36"/>
      <c r="MCY52" s="36"/>
      <c r="MCZ52" s="36"/>
      <c r="MDA52" s="36"/>
      <c r="MDB52" s="36"/>
      <c r="MDC52" s="36"/>
      <c r="MDD52" s="36"/>
      <c r="MDE52" s="36"/>
      <c r="MDF52" s="36"/>
      <c r="MDG52" s="36"/>
      <c r="MDH52" s="36"/>
      <c r="MDI52" s="36"/>
      <c r="MDJ52" s="36"/>
      <c r="MDK52" s="36"/>
      <c r="MDL52" s="36"/>
      <c r="MDM52" s="36"/>
      <c r="MDN52" s="36"/>
      <c r="MDO52" s="36"/>
      <c r="MDP52" s="36"/>
      <c r="MDQ52" s="36"/>
      <c r="MDR52" s="36"/>
      <c r="MDS52" s="36"/>
      <c r="MDT52" s="36"/>
      <c r="MDU52" s="36"/>
      <c r="MDV52" s="36"/>
      <c r="MDW52" s="36"/>
      <c r="MDX52" s="36"/>
      <c r="MDY52" s="36"/>
      <c r="MDZ52" s="36"/>
      <c r="MEA52" s="36"/>
      <c r="MEB52" s="36"/>
      <c r="MEC52" s="36"/>
      <c r="MED52" s="36"/>
      <c r="MEE52" s="36"/>
      <c r="MEF52" s="36"/>
      <c r="MEG52" s="36"/>
      <c r="MEH52" s="36"/>
      <c r="MEI52" s="36"/>
      <c r="MEJ52" s="36"/>
      <c r="MEK52" s="36"/>
      <c r="MEL52" s="36"/>
      <c r="MEM52" s="36"/>
      <c r="MEN52" s="36"/>
      <c r="MEO52" s="36"/>
      <c r="MEP52" s="36"/>
      <c r="MEQ52" s="36"/>
      <c r="MER52" s="36"/>
      <c r="MES52" s="36"/>
      <c r="MET52" s="36"/>
      <c r="MEU52" s="36"/>
      <c r="MEV52" s="36"/>
      <c r="MEW52" s="36"/>
      <c r="MEX52" s="36"/>
      <c r="MEY52" s="36"/>
      <c r="MEZ52" s="36"/>
      <c r="MFA52" s="36"/>
      <c r="MFB52" s="36"/>
      <c r="MFC52" s="36"/>
      <c r="MFD52" s="36"/>
      <c r="MFE52" s="36"/>
      <c r="MFF52" s="36"/>
      <c r="MFG52" s="36"/>
      <c r="MFH52" s="36"/>
      <c r="MFI52" s="36"/>
      <c r="MFJ52" s="36"/>
      <c r="MFK52" s="36"/>
      <c r="MFL52" s="36"/>
      <c r="MFM52" s="36"/>
      <c r="MFN52" s="36"/>
      <c r="MFO52" s="36"/>
      <c r="MFP52" s="36"/>
      <c r="MFQ52" s="36"/>
      <c r="MFR52" s="36"/>
      <c r="MFS52" s="36"/>
      <c r="MFT52" s="36"/>
      <c r="MFU52" s="36"/>
      <c r="MFV52" s="36"/>
      <c r="MFW52" s="36"/>
      <c r="MFX52" s="36"/>
      <c r="MFY52" s="36"/>
      <c r="MFZ52" s="36"/>
      <c r="MGA52" s="36"/>
      <c r="MGB52" s="36"/>
      <c r="MGC52" s="36"/>
      <c r="MGD52" s="36"/>
      <c r="MGE52" s="36"/>
      <c r="MGF52" s="36"/>
      <c r="MGG52" s="36"/>
      <c r="MGH52" s="36"/>
      <c r="MGI52" s="36"/>
      <c r="MGJ52" s="36"/>
      <c r="MGK52" s="36"/>
      <c r="MGL52" s="36"/>
      <c r="MGM52" s="36"/>
      <c r="MGN52" s="36"/>
      <c r="MGO52" s="36"/>
      <c r="MGP52" s="36"/>
      <c r="MGQ52" s="36"/>
      <c r="MGR52" s="36"/>
      <c r="MGS52" s="36"/>
      <c r="MGT52" s="36"/>
      <c r="MGU52" s="36"/>
      <c r="MGV52" s="36"/>
      <c r="MGW52" s="36"/>
      <c r="MGX52" s="36"/>
      <c r="MGY52" s="36"/>
      <c r="MGZ52" s="36"/>
      <c r="MHA52" s="36"/>
      <c r="MHB52" s="36"/>
      <c r="MHC52" s="36"/>
      <c r="MHD52" s="36"/>
      <c r="MHE52" s="36"/>
      <c r="MHF52" s="36"/>
      <c r="MHG52" s="36"/>
      <c r="MHH52" s="36"/>
      <c r="MHI52" s="36"/>
      <c r="MHJ52" s="36"/>
      <c r="MHK52" s="36"/>
      <c r="MHL52" s="36"/>
      <c r="MHM52" s="36"/>
      <c r="MHN52" s="36"/>
      <c r="MHO52" s="36"/>
      <c r="MHP52" s="36"/>
      <c r="MHQ52" s="36"/>
      <c r="MHR52" s="36"/>
      <c r="MHS52" s="36"/>
      <c r="MHT52" s="36"/>
      <c r="MHU52" s="36"/>
      <c r="MHV52" s="36"/>
      <c r="MHW52" s="36"/>
      <c r="MHX52" s="36"/>
      <c r="MHY52" s="36"/>
      <c r="MHZ52" s="36"/>
      <c r="MIA52" s="36"/>
      <c r="MIB52" s="36"/>
      <c r="MIC52" s="36"/>
      <c r="MID52" s="36"/>
      <c r="MIE52" s="36"/>
      <c r="MIF52" s="36"/>
      <c r="MIG52" s="36"/>
      <c r="MIH52" s="36"/>
      <c r="MII52" s="36"/>
      <c r="MIJ52" s="36"/>
      <c r="MIK52" s="36"/>
      <c r="MIL52" s="36"/>
      <c r="MIM52" s="36"/>
      <c r="MIN52" s="36"/>
      <c r="MIO52" s="36"/>
      <c r="MIP52" s="36"/>
      <c r="MIQ52" s="36"/>
      <c r="MIR52" s="36"/>
      <c r="MIS52" s="36"/>
      <c r="MIT52" s="36"/>
      <c r="MIU52" s="36"/>
      <c r="MIV52" s="36"/>
      <c r="MIW52" s="36"/>
      <c r="MIX52" s="36"/>
      <c r="MIY52" s="36"/>
      <c r="MIZ52" s="36"/>
      <c r="MJA52" s="36"/>
      <c r="MJB52" s="36"/>
      <c r="MJC52" s="36"/>
      <c r="MJD52" s="36"/>
      <c r="MJE52" s="36"/>
      <c r="MJF52" s="36"/>
      <c r="MJG52" s="36"/>
      <c r="MJH52" s="36"/>
      <c r="MJI52" s="36"/>
      <c r="MJJ52" s="36"/>
      <c r="MJK52" s="36"/>
      <c r="MJL52" s="36"/>
      <c r="MJM52" s="36"/>
      <c r="MJN52" s="36"/>
      <c r="MJO52" s="36"/>
      <c r="MJP52" s="36"/>
      <c r="MJQ52" s="36"/>
      <c r="MJR52" s="36"/>
      <c r="MJS52" s="36"/>
      <c r="MJT52" s="36"/>
      <c r="MJU52" s="36"/>
      <c r="MJV52" s="36"/>
      <c r="MJW52" s="36"/>
      <c r="MJX52" s="36"/>
      <c r="MJY52" s="36"/>
      <c r="MJZ52" s="36"/>
      <c r="MKA52" s="36"/>
      <c r="MKB52" s="36"/>
      <c r="MKC52" s="36"/>
      <c r="MKD52" s="36"/>
      <c r="MKE52" s="36"/>
      <c r="MKF52" s="36"/>
      <c r="MKG52" s="36"/>
      <c r="MKH52" s="36"/>
      <c r="MKI52" s="36"/>
      <c r="MKJ52" s="36"/>
      <c r="MKK52" s="36"/>
      <c r="MKL52" s="36"/>
      <c r="MKM52" s="36"/>
      <c r="MKN52" s="36"/>
      <c r="MKO52" s="36"/>
      <c r="MKP52" s="36"/>
      <c r="MKQ52" s="36"/>
      <c r="MKR52" s="36"/>
      <c r="MKS52" s="36"/>
      <c r="MKT52" s="36"/>
      <c r="MKU52" s="36"/>
      <c r="MKV52" s="36"/>
      <c r="MKW52" s="36"/>
      <c r="MKX52" s="36"/>
      <c r="MKY52" s="36"/>
      <c r="MKZ52" s="36"/>
      <c r="MLA52" s="36"/>
      <c r="MLB52" s="36"/>
      <c r="MLC52" s="36"/>
      <c r="MLD52" s="36"/>
      <c r="MLE52" s="36"/>
      <c r="MLF52" s="36"/>
      <c r="MLG52" s="36"/>
      <c r="MLH52" s="36"/>
      <c r="MLI52" s="36"/>
      <c r="MLJ52" s="36"/>
      <c r="MLK52" s="36"/>
      <c r="MLL52" s="36"/>
      <c r="MLM52" s="36"/>
      <c r="MLN52" s="36"/>
      <c r="MLO52" s="36"/>
      <c r="MLP52" s="36"/>
      <c r="MLQ52" s="36"/>
      <c r="MLR52" s="36"/>
      <c r="MLS52" s="36"/>
      <c r="MLT52" s="36"/>
      <c r="MLU52" s="36"/>
      <c r="MLV52" s="36"/>
      <c r="MLW52" s="36"/>
      <c r="MLX52" s="36"/>
      <c r="MLY52" s="36"/>
      <c r="MLZ52" s="36"/>
      <c r="MMA52" s="36"/>
      <c r="MMB52" s="36"/>
      <c r="MMC52" s="36"/>
      <c r="MMD52" s="36"/>
      <c r="MME52" s="36"/>
      <c r="MMF52" s="36"/>
      <c r="MMG52" s="36"/>
      <c r="MMH52" s="36"/>
      <c r="MMI52" s="36"/>
      <c r="MMJ52" s="36"/>
      <c r="MMK52" s="36"/>
      <c r="MML52" s="36"/>
      <c r="MMM52" s="36"/>
      <c r="MMN52" s="36"/>
      <c r="MMO52" s="36"/>
      <c r="MMP52" s="36"/>
      <c r="MMQ52" s="36"/>
      <c r="MMR52" s="36"/>
      <c r="MMS52" s="36"/>
      <c r="MMT52" s="36"/>
      <c r="MMU52" s="36"/>
      <c r="MMV52" s="36"/>
      <c r="MMW52" s="36"/>
      <c r="MMX52" s="36"/>
      <c r="MMY52" s="36"/>
      <c r="MMZ52" s="36"/>
      <c r="MNA52" s="36"/>
      <c r="MNB52" s="36"/>
      <c r="MNC52" s="36"/>
      <c r="MND52" s="36"/>
      <c r="MNE52" s="36"/>
      <c r="MNF52" s="36"/>
      <c r="MNG52" s="36"/>
      <c r="MNH52" s="36"/>
      <c r="MNI52" s="36"/>
      <c r="MNJ52" s="36"/>
      <c r="MNK52" s="36"/>
      <c r="MNL52" s="36"/>
      <c r="MNM52" s="36"/>
      <c r="MNN52" s="36"/>
      <c r="MNO52" s="36"/>
      <c r="MNP52" s="36"/>
      <c r="MNQ52" s="36"/>
      <c r="MNR52" s="36"/>
      <c r="MNS52" s="36"/>
      <c r="MNT52" s="36"/>
      <c r="MNU52" s="36"/>
      <c r="MNV52" s="36"/>
      <c r="MNW52" s="36"/>
      <c r="MNX52" s="36"/>
      <c r="MNY52" s="36"/>
      <c r="MNZ52" s="36"/>
      <c r="MOA52" s="36"/>
      <c r="MOB52" s="36"/>
      <c r="MOC52" s="36"/>
      <c r="MOD52" s="36"/>
      <c r="MOE52" s="36"/>
      <c r="MOF52" s="36"/>
      <c r="MOG52" s="36"/>
      <c r="MOH52" s="36"/>
      <c r="MOI52" s="36"/>
      <c r="MOJ52" s="36"/>
      <c r="MOK52" s="36"/>
      <c r="MOL52" s="36"/>
      <c r="MOM52" s="36"/>
      <c r="MON52" s="36"/>
      <c r="MOO52" s="36"/>
      <c r="MOP52" s="36"/>
      <c r="MOQ52" s="36"/>
      <c r="MOR52" s="36"/>
      <c r="MOS52" s="36"/>
      <c r="MOT52" s="36"/>
      <c r="MOU52" s="36"/>
      <c r="MOV52" s="36"/>
      <c r="MOW52" s="36"/>
      <c r="MOX52" s="36"/>
      <c r="MOY52" s="36"/>
      <c r="MOZ52" s="36"/>
      <c r="MPA52" s="36"/>
      <c r="MPB52" s="36"/>
      <c r="MPC52" s="36"/>
      <c r="MPD52" s="36"/>
      <c r="MPE52" s="36"/>
      <c r="MPF52" s="36"/>
      <c r="MPG52" s="36"/>
      <c r="MPH52" s="36"/>
      <c r="MPI52" s="36"/>
      <c r="MPJ52" s="36"/>
      <c r="MPK52" s="36"/>
      <c r="MPL52" s="36"/>
      <c r="MPM52" s="36"/>
      <c r="MPN52" s="36"/>
      <c r="MPO52" s="36"/>
      <c r="MPP52" s="36"/>
      <c r="MPQ52" s="36"/>
      <c r="MPR52" s="36"/>
      <c r="MPS52" s="36"/>
      <c r="MPT52" s="36"/>
      <c r="MPU52" s="36"/>
      <c r="MPV52" s="36"/>
      <c r="MPW52" s="36"/>
      <c r="MPX52" s="36"/>
      <c r="MPY52" s="36"/>
      <c r="MPZ52" s="36"/>
      <c r="MQA52" s="36"/>
      <c r="MQB52" s="36"/>
      <c r="MQC52" s="36"/>
      <c r="MQD52" s="36"/>
      <c r="MQE52" s="36"/>
      <c r="MQF52" s="36"/>
      <c r="MQG52" s="36"/>
      <c r="MQH52" s="36"/>
      <c r="MQI52" s="36"/>
      <c r="MQJ52" s="36"/>
      <c r="MQK52" s="36"/>
      <c r="MQL52" s="36"/>
      <c r="MQM52" s="36"/>
      <c r="MQN52" s="36"/>
      <c r="MQO52" s="36"/>
      <c r="MQP52" s="36"/>
      <c r="MQQ52" s="36"/>
      <c r="MQR52" s="36"/>
      <c r="MQS52" s="36"/>
      <c r="MQT52" s="36"/>
      <c r="MQU52" s="36"/>
      <c r="MQV52" s="36"/>
      <c r="MQW52" s="36"/>
      <c r="MQX52" s="36"/>
      <c r="MQY52" s="36"/>
      <c r="MQZ52" s="36"/>
      <c r="MRA52" s="36"/>
      <c r="MRB52" s="36"/>
      <c r="MRC52" s="36"/>
      <c r="MRD52" s="36"/>
      <c r="MRE52" s="36"/>
      <c r="MRF52" s="36"/>
      <c r="MRG52" s="36"/>
      <c r="MRH52" s="36"/>
      <c r="MRI52" s="36"/>
      <c r="MRJ52" s="36"/>
      <c r="MRK52" s="36"/>
      <c r="MRL52" s="36"/>
      <c r="MRM52" s="36"/>
      <c r="MRN52" s="36"/>
      <c r="MRO52" s="36"/>
      <c r="MRP52" s="36"/>
      <c r="MRQ52" s="36"/>
      <c r="MRR52" s="36"/>
      <c r="MRS52" s="36"/>
      <c r="MRT52" s="36"/>
      <c r="MRU52" s="36"/>
      <c r="MRV52" s="36"/>
      <c r="MRW52" s="36"/>
      <c r="MRX52" s="36"/>
      <c r="MRY52" s="36"/>
      <c r="MRZ52" s="36"/>
      <c r="MSA52" s="36"/>
      <c r="MSB52" s="36"/>
      <c r="MSC52" s="36"/>
      <c r="MSD52" s="36"/>
      <c r="MSE52" s="36"/>
      <c r="MSF52" s="36"/>
      <c r="MSG52" s="36"/>
      <c r="MSH52" s="36"/>
      <c r="MSI52" s="36"/>
      <c r="MSJ52" s="36"/>
      <c r="MSK52" s="36"/>
      <c r="MSL52" s="36"/>
      <c r="MSM52" s="36"/>
      <c r="MSN52" s="36"/>
      <c r="MSO52" s="36"/>
      <c r="MSP52" s="36"/>
      <c r="MSQ52" s="36"/>
      <c r="MSR52" s="36"/>
      <c r="MSS52" s="36"/>
      <c r="MST52" s="36"/>
      <c r="MSU52" s="36"/>
      <c r="MSV52" s="36"/>
      <c r="MSW52" s="36"/>
      <c r="MSX52" s="36"/>
      <c r="MSY52" s="36"/>
      <c r="MSZ52" s="36"/>
      <c r="MTA52" s="36"/>
      <c r="MTB52" s="36"/>
      <c r="MTC52" s="36"/>
      <c r="MTD52" s="36"/>
      <c r="MTE52" s="36"/>
      <c r="MTF52" s="36"/>
      <c r="MTG52" s="36"/>
      <c r="MTH52" s="36"/>
      <c r="MTI52" s="36"/>
      <c r="MTJ52" s="36"/>
      <c r="MTK52" s="36"/>
      <c r="MTL52" s="36"/>
      <c r="MTM52" s="36"/>
      <c r="MTN52" s="36"/>
      <c r="MTO52" s="36"/>
      <c r="MTP52" s="36"/>
      <c r="MTQ52" s="36"/>
      <c r="MTR52" s="36"/>
      <c r="MTS52" s="36"/>
      <c r="MTT52" s="36"/>
      <c r="MTU52" s="36"/>
      <c r="MTV52" s="36"/>
      <c r="MTW52" s="36"/>
      <c r="MTX52" s="36"/>
      <c r="MTY52" s="36"/>
      <c r="MTZ52" s="36"/>
      <c r="MUA52" s="36"/>
      <c r="MUB52" s="36"/>
      <c r="MUC52" s="36"/>
      <c r="MUD52" s="36"/>
      <c r="MUE52" s="36"/>
      <c r="MUF52" s="36"/>
      <c r="MUG52" s="36"/>
      <c r="MUH52" s="36"/>
      <c r="MUI52" s="36"/>
      <c r="MUJ52" s="36"/>
      <c r="MUK52" s="36"/>
      <c r="MUL52" s="36"/>
      <c r="MUM52" s="36"/>
      <c r="MUN52" s="36"/>
      <c r="MUO52" s="36"/>
      <c r="MUP52" s="36"/>
      <c r="MUQ52" s="36"/>
      <c r="MUR52" s="36"/>
      <c r="MUS52" s="36"/>
      <c r="MUT52" s="36"/>
      <c r="MUU52" s="36"/>
      <c r="MUV52" s="36"/>
      <c r="MUW52" s="36"/>
      <c r="MUX52" s="36"/>
      <c r="MUY52" s="36"/>
      <c r="MUZ52" s="36"/>
      <c r="MVA52" s="36"/>
      <c r="MVB52" s="36"/>
      <c r="MVC52" s="36"/>
      <c r="MVD52" s="36"/>
      <c r="MVE52" s="36"/>
      <c r="MVF52" s="36"/>
      <c r="MVG52" s="36"/>
      <c r="MVH52" s="36"/>
      <c r="MVI52" s="36"/>
      <c r="MVJ52" s="36"/>
      <c r="MVK52" s="36"/>
      <c r="MVL52" s="36"/>
      <c r="MVM52" s="36"/>
      <c r="MVN52" s="36"/>
      <c r="MVO52" s="36"/>
      <c r="MVP52" s="36"/>
      <c r="MVQ52" s="36"/>
      <c r="MVR52" s="36"/>
      <c r="MVS52" s="36"/>
      <c r="MVT52" s="36"/>
      <c r="MVU52" s="36"/>
      <c r="MVV52" s="36"/>
      <c r="MVW52" s="36"/>
      <c r="MVX52" s="36"/>
      <c r="MVY52" s="36"/>
      <c r="MVZ52" s="36"/>
      <c r="MWA52" s="36"/>
      <c r="MWB52" s="36"/>
      <c r="MWC52" s="36"/>
      <c r="MWD52" s="36"/>
      <c r="MWE52" s="36"/>
      <c r="MWF52" s="36"/>
      <c r="MWG52" s="36"/>
      <c r="MWH52" s="36"/>
      <c r="MWI52" s="36"/>
      <c r="MWJ52" s="36"/>
      <c r="MWK52" s="36"/>
      <c r="MWL52" s="36"/>
      <c r="MWM52" s="36"/>
      <c r="MWN52" s="36"/>
      <c r="MWO52" s="36"/>
      <c r="MWP52" s="36"/>
      <c r="MWQ52" s="36"/>
      <c r="MWR52" s="36"/>
      <c r="MWS52" s="36"/>
      <c r="MWT52" s="36"/>
      <c r="MWU52" s="36"/>
      <c r="MWV52" s="36"/>
      <c r="MWW52" s="36"/>
      <c r="MWX52" s="36"/>
      <c r="MWY52" s="36"/>
      <c r="MWZ52" s="36"/>
      <c r="MXA52" s="36"/>
      <c r="MXB52" s="36"/>
      <c r="MXC52" s="36"/>
      <c r="MXD52" s="36"/>
      <c r="MXE52" s="36"/>
      <c r="MXF52" s="36"/>
      <c r="MXG52" s="36"/>
      <c r="MXH52" s="36"/>
      <c r="MXI52" s="36"/>
      <c r="MXJ52" s="36"/>
      <c r="MXK52" s="36"/>
      <c r="MXL52" s="36"/>
      <c r="MXM52" s="36"/>
      <c r="MXN52" s="36"/>
      <c r="MXO52" s="36"/>
      <c r="MXP52" s="36"/>
      <c r="MXQ52" s="36"/>
      <c r="MXR52" s="36"/>
      <c r="MXS52" s="36"/>
      <c r="MXT52" s="36"/>
      <c r="MXU52" s="36"/>
      <c r="MXV52" s="36"/>
      <c r="MXW52" s="36"/>
      <c r="MXX52" s="36"/>
      <c r="MXY52" s="36"/>
      <c r="MXZ52" s="36"/>
      <c r="MYA52" s="36"/>
      <c r="MYB52" s="36"/>
      <c r="MYC52" s="36"/>
      <c r="MYD52" s="36"/>
      <c r="MYE52" s="36"/>
      <c r="MYF52" s="36"/>
      <c r="MYG52" s="36"/>
      <c r="MYH52" s="36"/>
      <c r="MYI52" s="36"/>
      <c r="MYJ52" s="36"/>
      <c r="MYK52" s="36"/>
      <c r="MYL52" s="36"/>
      <c r="MYM52" s="36"/>
      <c r="MYN52" s="36"/>
      <c r="MYO52" s="36"/>
      <c r="MYP52" s="36"/>
      <c r="MYQ52" s="36"/>
      <c r="MYR52" s="36"/>
      <c r="MYS52" s="36"/>
      <c r="MYT52" s="36"/>
      <c r="MYU52" s="36"/>
      <c r="MYV52" s="36"/>
      <c r="MYW52" s="36"/>
      <c r="MYX52" s="36"/>
      <c r="MYY52" s="36"/>
      <c r="MYZ52" s="36"/>
      <c r="MZA52" s="36"/>
      <c r="MZB52" s="36"/>
      <c r="MZC52" s="36"/>
      <c r="MZD52" s="36"/>
      <c r="MZE52" s="36"/>
      <c r="MZF52" s="36"/>
      <c r="MZG52" s="36"/>
      <c r="MZH52" s="36"/>
      <c r="MZI52" s="36"/>
      <c r="MZJ52" s="36"/>
      <c r="MZK52" s="36"/>
      <c r="MZL52" s="36"/>
      <c r="MZM52" s="36"/>
      <c r="MZN52" s="36"/>
      <c r="MZO52" s="36"/>
      <c r="MZP52" s="36"/>
      <c r="MZQ52" s="36"/>
      <c r="MZR52" s="36"/>
      <c r="MZS52" s="36"/>
      <c r="MZT52" s="36"/>
      <c r="MZU52" s="36"/>
      <c r="MZV52" s="36"/>
      <c r="MZW52" s="36"/>
      <c r="MZX52" s="36"/>
      <c r="MZY52" s="36"/>
      <c r="MZZ52" s="36"/>
      <c r="NAA52" s="36"/>
      <c r="NAB52" s="36"/>
      <c r="NAC52" s="36"/>
      <c r="NAD52" s="36"/>
      <c r="NAE52" s="36"/>
      <c r="NAF52" s="36"/>
      <c r="NAG52" s="36"/>
      <c r="NAH52" s="36"/>
      <c r="NAI52" s="36"/>
      <c r="NAJ52" s="36"/>
      <c r="NAK52" s="36"/>
      <c r="NAL52" s="36"/>
      <c r="NAM52" s="36"/>
      <c r="NAN52" s="36"/>
      <c r="NAO52" s="36"/>
      <c r="NAP52" s="36"/>
      <c r="NAQ52" s="36"/>
      <c r="NAR52" s="36"/>
      <c r="NAS52" s="36"/>
      <c r="NAT52" s="36"/>
      <c r="NAU52" s="36"/>
      <c r="NAV52" s="36"/>
      <c r="NAW52" s="36"/>
      <c r="NAX52" s="36"/>
      <c r="NAY52" s="36"/>
      <c r="NAZ52" s="36"/>
      <c r="NBA52" s="36"/>
      <c r="NBB52" s="36"/>
      <c r="NBC52" s="36"/>
      <c r="NBD52" s="36"/>
      <c r="NBE52" s="36"/>
      <c r="NBF52" s="36"/>
      <c r="NBG52" s="36"/>
      <c r="NBH52" s="36"/>
      <c r="NBI52" s="36"/>
      <c r="NBJ52" s="36"/>
      <c r="NBK52" s="36"/>
      <c r="NBL52" s="36"/>
      <c r="NBM52" s="36"/>
      <c r="NBN52" s="36"/>
      <c r="NBO52" s="36"/>
      <c r="NBP52" s="36"/>
      <c r="NBQ52" s="36"/>
      <c r="NBR52" s="36"/>
      <c r="NBS52" s="36"/>
      <c r="NBT52" s="36"/>
      <c r="NBU52" s="36"/>
      <c r="NBV52" s="36"/>
      <c r="NBW52" s="36"/>
      <c r="NBX52" s="36"/>
      <c r="NBY52" s="36"/>
      <c r="NBZ52" s="36"/>
      <c r="NCA52" s="36"/>
      <c r="NCB52" s="36"/>
      <c r="NCC52" s="36"/>
      <c r="NCD52" s="36"/>
      <c r="NCE52" s="36"/>
      <c r="NCF52" s="36"/>
      <c r="NCG52" s="36"/>
      <c r="NCH52" s="36"/>
      <c r="NCI52" s="36"/>
      <c r="NCJ52" s="36"/>
      <c r="NCK52" s="36"/>
      <c r="NCL52" s="36"/>
      <c r="NCM52" s="36"/>
      <c r="NCN52" s="36"/>
      <c r="NCO52" s="36"/>
      <c r="NCP52" s="36"/>
      <c r="NCQ52" s="36"/>
      <c r="NCR52" s="36"/>
      <c r="NCS52" s="36"/>
      <c r="NCT52" s="36"/>
      <c r="NCU52" s="36"/>
      <c r="NCV52" s="36"/>
      <c r="NCW52" s="36"/>
      <c r="NCX52" s="36"/>
      <c r="NCY52" s="36"/>
      <c r="NCZ52" s="36"/>
      <c r="NDA52" s="36"/>
      <c r="NDB52" s="36"/>
      <c r="NDC52" s="36"/>
      <c r="NDD52" s="36"/>
      <c r="NDE52" s="36"/>
      <c r="NDF52" s="36"/>
      <c r="NDG52" s="36"/>
      <c r="NDH52" s="36"/>
      <c r="NDI52" s="36"/>
      <c r="NDJ52" s="36"/>
      <c r="NDK52" s="36"/>
      <c r="NDL52" s="36"/>
      <c r="NDM52" s="36"/>
      <c r="NDN52" s="36"/>
      <c r="NDO52" s="36"/>
      <c r="NDP52" s="36"/>
      <c r="NDQ52" s="36"/>
      <c r="NDR52" s="36"/>
      <c r="NDS52" s="36"/>
      <c r="NDT52" s="36"/>
      <c r="NDU52" s="36"/>
      <c r="NDV52" s="36"/>
      <c r="NDW52" s="36"/>
      <c r="NDX52" s="36"/>
      <c r="NDY52" s="36"/>
      <c r="NDZ52" s="36"/>
      <c r="NEA52" s="36"/>
      <c r="NEB52" s="36"/>
      <c r="NEC52" s="36"/>
      <c r="NED52" s="36"/>
      <c r="NEE52" s="36"/>
      <c r="NEF52" s="36"/>
      <c r="NEG52" s="36"/>
      <c r="NEH52" s="36"/>
      <c r="NEI52" s="36"/>
      <c r="NEJ52" s="36"/>
      <c r="NEK52" s="36"/>
      <c r="NEL52" s="36"/>
      <c r="NEM52" s="36"/>
      <c r="NEN52" s="36"/>
      <c r="NEO52" s="36"/>
      <c r="NEP52" s="36"/>
      <c r="NEQ52" s="36"/>
      <c r="NER52" s="36"/>
      <c r="NES52" s="36"/>
      <c r="NET52" s="36"/>
      <c r="NEU52" s="36"/>
      <c r="NEV52" s="36"/>
      <c r="NEW52" s="36"/>
      <c r="NEX52" s="36"/>
      <c r="NEY52" s="36"/>
      <c r="NEZ52" s="36"/>
      <c r="NFA52" s="36"/>
      <c r="NFB52" s="36"/>
      <c r="NFC52" s="36"/>
      <c r="NFD52" s="36"/>
      <c r="NFE52" s="36"/>
      <c r="NFF52" s="36"/>
      <c r="NFG52" s="36"/>
      <c r="NFH52" s="36"/>
      <c r="NFI52" s="36"/>
      <c r="NFJ52" s="36"/>
      <c r="NFK52" s="36"/>
      <c r="NFL52" s="36"/>
      <c r="NFM52" s="36"/>
      <c r="NFN52" s="36"/>
      <c r="NFO52" s="36"/>
      <c r="NFP52" s="36"/>
      <c r="NFQ52" s="36"/>
      <c r="NFR52" s="36"/>
      <c r="NFS52" s="36"/>
      <c r="NFT52" s="36"/>
      <c r="NFU52" s="36"/>
      <c r="NFV52" s="36"/>
      <c r="NFW52" s="36"/>
      <c r="NFX52" s="36"/>
      <c r="NFY52" s="36"/>
      <c r="NFZ52" s="36"/>
      <c r="NGA52" s="36"/>
      <c r="NGB52" s="36"/>
      <c r="NGC52" s="36"/>
      <c r="NGD52" s="36"/>
      <c r="NGE52" s="36"/>
      <c r="NGF52" s="36"/>
      <c r="NGG52" s="36"/>
      <c r="NGH52" s="36"/>
      <c r="NGI52" s="36"/>
      <c r="NGJ52" s="36"/>
      <c r="NGK52" s="36"/>
      <c r="NGL52" s="36"/>
      <c r="NGM52" s="36"/>
      <c r="NGN52" s="36"/>
      <c r="NGO52" s="36"/>
      <c r="NGP52" s="36"/>
      <c r="NGQ52" s="36"/>
      <c r="NGR52" s="36"/>
      <c r="NGS52" s="36"/>
      <c r="NGT52" s="36"/>
      <c r="NGU52" s="36"/>
      <c r="NGV52" s="36"/>
      <c r="NGW52" s="36"/>
      <c r="NGX52" s="36"/>
      <c r="NGY52" s="36"/>
      <c r="NGZ52" s="36"/>
      <c r="NHA52" s="36"/>
      <c r="NHB52" s="36"/>
      <c r="NHC52" s="36"/>
      <c r="NHD52" s="36"/>
      <c r="NHE52" s="36"/>
      <c r="NHF52" s="36"/>
      <c r="NHG52" s="36"/>
      <c r="NHH52" s="36"/>
      <c r="NHI52" s="36"/>
      <c r="NHJ52" s="36"/>
      <c r="NHK52" s="36"/>
      <c r="NHL52" s="36"/>
      <c r="NHM52" s="36"/>
      <c r="NHN52" s="36"/>
      <c r="NHO52" s="36"/>
      <c r="NHP52" s="36"/>
      <c r="NHQ52" s="36"/>
      <c r="NHR52" s="36"/>
      <c r="NHS52" s="36"/>
      <c r="NHT52" s="36"/>
      <c r="NHU52" s="36"/>
      <c r="NHV52" s="36"/>
      <c r="NHW52" s="36"/>
      <c r="NHX52" s="36"/>
      <c r="NHY52" s="36"/>
      <c r="NHZ52" s="36"/>
      <c r="NIA52" s="36"/>
      <c r="NIB52" s="36"/>
      <c r="NIC52" s="36"/>
      <c r="NID52" s="36"/>
      <c r="NIE52" s="36"/>
      <c r="NIF52" s="36"/>
      <c r="NIG52" s="36"/>
      <c r="NIH52" s="36"/>
      <c r="NII52" s="36"/>
      <c r="NIJ52" s="36"/>
      <c r="NIK52" s="36"/>
      <c r="NIL52" s="36"/>
      <c r="NIM52" s="36"/>
      <c r="NIN52" s="36"/>
      <c r="NIO52" s="36"/>
      <c r="NIP52" s="36"/>
      <c r="NIQ52" s="36"/>
      <c r="NIR52" s="36"/>
      <c r="NIS52" s="36"/>
      <c r="NIT52" s="36"/>
      <c r="NIU52" s="36"/>
      <c r="NIV52" s="36"/>
      <c r="NIW52" s="36"/>
      <c r="NIX52" s="36"/>
      <c r="NIY52" s="36"/>
      <c r="NIZ52" s="36"/>
      <c r="NJA52" s="36"/>
      <c r="NJB52" s="36"/>
      <c r="NJC52" s="36"/>
      <c r="NJD52" s="36"/>
      <c r="NJE52" s="36"/>
      <c r="NJF52" s="36"/>
      <c r="NJG52" s="36"/>
      <c r="NJH52" s="36"/>
      <c r="NJI52" s="36"/>
      <c r="NJJ52" s="36"/>
      <c r="NJK52" s="36"/>
      <c r="NJL52" s="36"/>
      <c r="NJM52" s="36"/>
      <c r="NJN52" s="36"/>
      <c r="NJO52" s="36"/>
      <c r="NJP52" s="36"/>
      <c r="NJQ52" s="36"/>
      <c r="NJR52" s="36"/>
      <c r="NJS52" s="36"/>
      <c r="NJT52" s="36"/>
      <c r="NJU52" s="36"/>
      <c r="NJV52" s="36"/>
      <c r="NJW52" s="36"/>
      <c r="NJX52" s="36"/>
      <c r="NJY52" s="36"/>
      <c r="NJZ52" s="36"/>
      <c r="NKA52" s="36"/>
      <c r="NKB52" s="36"/>
      <c r="NKC52" s="36"/>
      <c r="NKD52" s="36"/>
      <c r="NKE52" s="36"/>
      <c r="NKF52" s="36"/>
      <c r="NKG52" s="36"/>
      <c r="NKH52" s="36"/>
      <c r="NKI52" s="36"/>
      <c r="NKJ52" s="36"/>
      <c r="NKK52" s="36"/>
      <c r="NKL52" s="36"/>
      <c r="NKM52" s="36"/>
      <c r="NKN52" s="36"/>
      <c r="NKO52" s="36"/>
      <c r="NKP52" s="36"/>
      <c r="NKQ52" s="36"/>
      <c r="NKR52" s="36"/>
      <c r="NKS52" s="36"/>
      <c r="NKT52" s="36"/>
      <c r="NKU52" s="36"/>
      <c r="NKV52" s="36"/>
      <c r="NKW52" s="36"/>
      <c r="NKX52" s="36"/>
      <c r="NKY52" s="36"/>
      <c r="NKZ52" s="36"/>
      <c r="NLA52" s="36"/>
      <c r="NLB52" s="36"/>
      <c r="NLC52" s="36"/>
      <c r="NLD52" s="36"/>
      <c r="NLE52" s="36"/>
      <c r="NLF52" s="36"/>
      <c r="NLG52" s="36"/>
      <c r="NLH52" s="36"/>
      <c r="NLI52" s="36"/>
      <c r="NLJ52" s="36"/>
      <c r="NLK52" s="36"/>
      <c r="NLL52" s="36"/>
      <c r="NLM52" s="36"/>
      <c r="NLN52" s="36"/>
      <c r="NLO52" s="36"/>
      <c r="NLP52" s="36"/>
      <c r="NLQ52" s="36"/>
      <c r="NLR52" s="36"/>
      <c r="NLS52" s="36"/>
      <c r="NLT52" s="36"/>
      <c r="NLU52" s="36"/>
      <c r="NLV52" s="36"/>
      <c r="NLW52" s="36"/>
      <c r="NLX52" s="36"/>
      <c r="NLY52" s="36"/>
      <c r="NLZ52" s="36"/>
      <c r="NMA52" s="36"/>
      <c r="NMB52" s="36"/>
      <c r="NMC52" s="36"/>
      <c r="NMD52" s="36"/>
      <c r="NME52" s="36"/>
      <c r="NMF52" s="36"/>
      <c r="NMG52" s="36"/>
      <c r="NMH52" s="36"/>
      <c r="NMI52" s="36"/>
      <c r="NMJ52" s="36"/>
      <c r="NMK52" s="36"/>
      <c r="NML52" s="36"/>
      <c r="NMM52" s="36"/>
      <c r="NMN52" s="36"/>
      <c r="NMO52" s="36"/>
      <c r="NMP52" s="36"/>
      <c r="NMQ52" s="36"/>
      <c r="NMR52" s="36"/>
      <c r="NMS52" s="36"/>
      <c r="NMT52" s="36"/>
      <c r="NMU52" s="36"/>
      <c r="NMV52" s="36"/>
      <c r="NMW52" s="36"/>
      <c r="NMX52" s="36"/>
      <c r="NMY52" s="36"/>
      <c r="NMZ52" s="36"/>
      <c r="NNA52" s="36"/>
      <c r="NNB52" s="36"/>
      <c r="NNC52" s="36"/>
      <c r="NND52" s="36"/>
      <c r="NNE52" s="36"/>
      <c r="NNF52" s="36"/>
      <c r="NNG52" s="36"/>
      <c r="NNH52" s="36"/>
      <c r="NNI52" s="36"/>
      <c r="NNJ52" s="36"/>
      <c r="NNK52" s="36"/>
      <c r="NNL52" s="36"/>
      <c r="NNM52" s="36"/>
      <c r="NNN52" s="36"/>
      <c r="NNO52" s="36"/>
      <c r="NNP52" s="36"/>
      <c r="NNQ52" s="36"/>
      <c r="NNR52" s="36"/>
      <c r="NNS52" s="36"/>
      <c r="NNT52" s="36"/>
      <c r="NNU52" s="36"/>
      <c r="NNV52" s="36"/>
      <c r="NNW52" s="36"/>
      <c r="NNX52" s="36"/>
      <c r="NNY52" s="36"/>
      <c r="NNZ52" s="36"/>
      <c r="NOA52" s="36"/>
      <c r="NOB52" s="36"/>
      <c r="NOC52" s="36"/>
      <c r="NOD52" s="36"/>
      <c r="NOE52" s="36"/>
      <c r="NOF52" s="36"/>
      <c r="NOG52" s="36"/>
      <c r="NOH52" s="36"/>
      <c r="NOI52" s="36"/>
      <c r="NOJ52" s="36"/>
      <c r="NOK52" s="36"/>
      <c r="NOL52" s="36"/>
      <c r="NOM52" s="36"/>
      <c r="NON52" s="36"/>
      <c r="NOO52" s="36"/>
      <c r="NOP52" s="36"/>
      <c r="NOQ52" s="36"/>
      <c r="NOR52" s="36"/>
      <c r="NOS52" s="36"/>
      <c r="NOT52" s="36"/>
      <c r="NOU52" s="36"/>
      <c r="NOV52" s="36"/>
      <c r="NOW52" s="36"/>
      <c r="NOX52" s="36"/>
      <c r="NOY52" s="36"/>
      <c r="NOZ52" s="36"/>
      <c r="NPA52" s="36"/>
      <c r="NPB52" s="36"/>
      <c r="NPC52" s="36"/>
      <c r="NPD52" s="36"/>
      <c r="NPE52" s="36"/>
      <c r="NPF52" s="36"/>
      <c r="NPG52" s="36"/>
      <c r="NPH52" s="36"/>
      <c r="NPI52" s="36"/>
      <c r="NPJ52" s="36"/>
      <c r="NPK52" s="36"/>
      <c r="NPL52" s="36"/>
      <c r="NPM52" s="36"/>
      <c r="NPN52" s="36"/>
      <c r="NPO52" s="36"/>
      <c r="NPP52" s="36"/>
      <c r="NPQ52" s="36"/>
      <c r="NPR52" s="36"/>
      <c r="NPS52" s="36"/>
      <c r="NPT52" s="36"/>
      <c r="NPU52" s="36"/>
      <c r="NPV52" s="36"/>
      <c r="NPW52" s="36"/>
      <c r="NPX52" s="36"/>
      <c r="NPY52" s="36"/>
      <c r="NPZ52" s="36"/>
      <c r="NQA52" s="36"/>
      <c r="NQB52" s="36"/>
      <c r="NQC52" s="36"/>
      <c r="NQD52" s="36"/>
      <c r="NQE52" s="36"/>
      <c r="NQF52" s="36"/>
      <c r="NQG52" s="36"/>
      <c r="NQH52" s="36"/>
      <c r="NQI52" s="36"/>
      <c r="NQJ52" s="36"/>
      <c r="NQK52" s="36"/>
      <c r="NQL52" s="36"/>
      <c r="NQM52" s="36"/>
      <c r="NQN52" s="36"/>
      <c r="NQO52" s="36"/>
      <c r="NQP52" s="36"/>
      <c r="NQQ52" s="36"/>
      <c r="NQR52" s="36"/>
      <c r="NQS52" s="36"/>
      <c r="NQT52" s="36"/>
      <c r="NQU52" s="36"/>
      <c r="NQV52" s="36"/>
      <c r="NQW52" s="36"/>
      <c r="NQX52" s="36"/>
      <c r="NQY52" s="36"/>
      <c r="NQZ52" s="36"/>
      <c r="NRA52" s="36"/>
      <c r="NRB52" s="36"/>
      <c r="NRC52" s="36"/>
      <c r="NRD52" s="36"/>
      <c r="NRE52" s="36"/>
      <c r="NRF52" s="36"/>
      <c r="NRG52" s="36"/>
      <c r="NRH52" s="36"/>
      <c r="NRI52" s="36"/>
      <c r="NRJ52" s="36"/>
      <c r="NRK52" s="36"/>
      <c r="NRL52" s="36"/>
      <c r="NRM52" s="36"/>
      <c r="NRN52" s="36"/>
      <c r="NRO52" s="36"/>
      <c r="NRP52" s="36"/>
      <c r="NRQ52" s="36"/>
      <c r="NRR52" s="36"/>
      <c r="NRS52" s="36"/>
      <c r="NRT52" s="36"/>
      <c r="NRU52" s="36"/>
      <c r="NRV52" s="36"/>
      <c r="NRW52" s="36"/>
      <c r="NRX52" s="36"/>
      <c r="NRY52" s="36"/>
      <c r="NRZ52" s="36"/>
      <c r="NSA52" s="36"/>
      <c r="NSB52" s="36"/>
      <c r="NSC52" s="36"/>
      <c r="NSD52" s="36"/>
      <c r="NSE52" s="36"/>
      <c r="NSF52" s="36"/>
      <c r="NSG52" s="36"/>
      <c r="NSH52" s="36"/>
      <c r="NSI52" s="36"/>
      <c r="NSJ52" s="36"/>
      <c r="NSK52" s="36"/>
      <c r="NSL52" s="36"/>
      <c r="NSM52" s="36"/>
      <c r="NSN52" s="36"/>
      <c r="NSO52" s="36"/>
      <c r="NSP52" s="36"/>
      <c r="NSQ52" s="36"/>
      <c r="NSR52" s="36"/>
      <c r="NSS52" s="36"/>
      <c r="NST52" s="36"/>
      <c r="NSU52" s="36"/>
      <c r="NSV52" s="36"/>
      <c r="NSW52" s="36"/>
      <c r="NSX52" s="36"/>
      <c r="NSY52" s="36"/>
      <c r="NSZ52" s="36"/>
      <c r="NTA52" s="36"/>
      <c r="NTB52" s="36"/>
      <c r="NTC52" s="36"/>
      <c r="NTD52" s="36"/>
      <c r="NTE52" s="36"/>
      <c r="NTF52" s="36"/>
      <c r="NTG52" s="36"/>
      <c r="NTH52" s="36"/>
      <c r="NTI52" s="36"/>
      <c r="NTJ52" s="36"/>
      <c r="NTK52" s="36"/>
      <c r="NTL52" s="36"/>
      <c r="NTM52" s="36"/>
      <c r="NTN52" s="36"/>
      <c r="NTO52" s="36"/>
      <c r="NTP52" s="36"/>
      <c r="NTQ52" s="36"/>
      <c r="NTR52" s="36"/>
      <c r="NTS52" s="36"/>
      <c r="NTT52" s="36"/>
      <c r="NTU52" s="36"/>
      <c r="NTV52" s="36"/>
      <c r="NTW52" s="36"/>
      <c r="NTX52" s="36"/>
      <c r="NTY52" s="36"/>
      <c r="NTZ52" s="36"/>
      <c r="NUA52" s="36"/>
      <c r="NUB52" s="36"/>
      <c r="NUC52" s="36"/>
      <c r="NUD52" s="36"/>
      <c r="NUE52" s="36"/>
      <c r="NUF52" s="36"/>
      <c r="NUG52" s="36"/>
      <c r="NUH52" s="36"/>
      <c r="NUI52" s="36"/>
      <c r="NUJ52" s="36"/>
      <c r="NUK52" s="36"/>
      <c r="NUL52" s="36"/>
      <c r="NUM52" s="36"/>
      <c r="NUN52" s="36"/>
      <c r="NUO52" s="36"/>
      <c r="NUP52" s="36"/>
      <c r="NUQ52" s="36"/>
      <c r="NUR52" s="36"/>
      <c r="NUS52" s="36"/>
      <c r="NUT52" s="36"/>
      <c r="NUU52" s="36"/>
      <c r="NUV52" s="36"/>
      <c r="NUW52" s="36"/>
      <c r="NUX52" s="36"/>
      <c r="NUY52" s="36"/>
      <c r="NUZ52" s="36"/>
      <c r="NVA52" s="36"/>
      <c r="NVB52" s="36"/>
      <c r="NVC52" s="36"/>
      <c r="NVD52" s="36"/>
      <c r="NVE52" s="36"/>
      <c r="NVF52" s="36"/>
      <c r="NVG52" s="36"/>
      <c r="NVH52" s="36"/>
      <c r="NVI52" s="36"/>
      <c r="NVJ52" s="36"/>
      <c r="NVK52" s="36"/>
      <c r="NVL52" s="36"/>
      <c r="NVM52" s="36"/>
      <c r="NVN52" s="36"/>
      <c r="NVO52" s="36"/>
      <c r="NVP52" s="36"/>
      <c r="NVQ52" s="36"/>
      <c r="NVR52" s="36"/>
      <c r="NVS52" s="36"/>
      <c r="NVT52" s="36"/>
      <c r="NVU52" s="36"/>
      <c r="NVV52" s="36"/>
      <c r="NVW52" s="36"/>
      <c r="NVX52" s="36"/>
      <c r="NVY52" s="36"/>
      <c r="NVZ52" s="36"/>
      <c r="NWA52" s="36"/>
      <c r="NWB52" s="36"/>
      <c r="NWC52" s="36"/>
      <c r="NWD52" s="36"/>
      <c r="NWE52" s="36"/>
      <c r="NWF52" s="36"/>
      <c r="NWG52" s="36"/>
      <c r="NWH52" s="36"/>
      <c r="NWI52" s="36"/>
      <c r="NWJ52" s="36"/>
      <c r="NWK52" s="36"/>
      <c r="NWL52" s="36"/>
      <c r="NWM52" s="36"/>
      <c r="NWN52" s="36"/>
      <c r="NWO52" s="36"/>
      <c r="NWP52" s="36"/>
      <c r="NWQ52" s="36"/>
      <c r="NWR52" s="36"/>
      <c r="NWS52" s="36"/>
      <c r="NWT52" s="36"/>
      <c r="NWU52" s="36"/>
      <c r="NWV52" s="36"/>
      <c r="NWW52" s="36"/>
      <c r="NWX52" s="36"/>
      <c r="NWY52" s="36"/>
      <c r="NWZ52" s="36"/>
      <c r="NXA52" s="36"/>
      <c r="NXB52" s="36"/>
      <c r="NXC52" s="36"/>
      <c r="NXD52" s="36"/>
      <c r="NXE52" s="36"/>
      <c r="NXF52" s="36"/>
      <c r="NXG52" s="36"/>
      <c r="NXH52" s="36"/>
      <c r="NXI52" s="36"/>
      <c r="NXJ52" s="36"/>
      <c r="NXK52" s="36"/>
      <c r="NXL52" s="36"/>
      <c r="NXM52" s="36"/>
      <c r="NXN52" s="36"/>
      <c r="NXO52" s="36"/>
      <c r="NXP52" s="36"/>
      <c r="NXQ52" s="36"/>
      <c r="NXR52" s="36"/>
      <c r="NXS52" s="36"/>
      <c r="NXT52" s="36"/>
      <c r="NXU52" s="36"/>
      <c r="NXV52" s="36"/>
      <c r="NXW52" s="36"/>
      <c r="NXX52" s="36"/>
      <c r="NXY52" s="36"/>
      <c r="NXZ52" s="36"/>
      <c r="NYA52" s="36"/>
      <c r="NYB52" s="36"/>
      <c r="NYC52" s="36"/>
      <c r="NYD52" s="36"/>
      <c r="NYE52" s="36"/>
      <c r="NYF52" s="36"/>
      <c r="NYG52" s="36"/>
      <c r="NYH52" s="36"/>
      <c r="NYI52" s="36"/>
      <c r="NYJ52" s="36"/>
      <c r="NYK52" s="36"/>
      <c r="NYL52" s="36"/>
      <c r="NYM52" s="36"/>
      <c r="NYN52" s="36"/>
      <c r="NYO52" s="36"/>
      <c r="NYP52" s="36"/>
      <c r="NYQ52" s="36"/>
      <c r="NYR52" s="36"/>
      <c r="NYS52" s="36"/>
      <c r="NYT52" s="36"/>
      <c r="NYU52" s="36"/>
      <c r="NYV52" s="36"/>
      <c r="NYW52" s="36"/>
      <c r="NYX52" s="36"/>
      <c r="NYY52" s="36"/>
      <c r="NYZ52" s="36"/>
      <c r="NZA52" s="36"/>
      <c r="NZB52" s="36"/>
      <c r="NZC52" s="36"/>
      <c r="NZD52" s="36"/>
      <c r="NZE52" s="36"/>
      <c r="NZF52" s="36"/>
      <c r="NZG52" s="36"/>
      <c r="NZH52" s="36"/>
      <c r="NZI52" s="36"/>
      <c r="NZJ52" s="36"/>
      <c r="NZK52" s="36"/>
      <c r="NZL52" s="36"/>
      <c r="NZM52" s="36"/>
      <c r="NZN52" s="36"/>
      <c r="NZO52" s="36"/>
      <c r="NZP52" s="36"/>
      <c r="NZQ52" s="36"/>
      <c r="NZR52" s="36"/>
      <c r="NZS52" s="36"/>
      <c r="NZT52" s="36"/>
      <c r="NZU52" s="36"/>
      <c r="NZV52" s="36"/>
      <c r="NZW52" s="36"/>
      <c r="NZX52" s="36"/>
      <c r="NZY52" s="36"/>
      <c r="NZZ52" s="36"/>
      <c r="OAA52" s="36"/>
      <c r="OAB52" s="36"/>
      <c r="OAC52" s="36"/>
      <c r="OAD52" s="36"/>
      <c r="OAE52" s="36"/>
      <c r="OAF52" s="36"/>
      <c r="OAG52" s="36"/>
      <c r="OAH52" s="36"/>
      <c r="OAI52" s="36"/>
      <c r="OAJ52" s="36"/>
      <c r="OAK52" s="36"/>
      <c r="OAL52" s="36"/>
      <c r="OAM52" s="36"/>
      <c r="OAN52" s="36"/>
      <c r="OAO52" s="36"/>
      <c r="OAP52" s="36"/>
      <c r="OAQ52" s="36"/>
      <c r="OAR52" s="36"/>
      <c r="OAS52" s="36"/>
      <c r="OAT52" s="36"/>
      <c r="OAU52" s="36"/>
      <c r="OAV52" s="36"/>
      <c r="OAW52" s="36"/>
      <c r="OAX52" s="36"/>
      <c r="OAY52" s="36"/>
      <c r="OAZ52" s="36"/>
      <c r="OBA52" s="36"/>
      <c r="OBB52" s="36"/>
      <c r="OBC52" s="36"/>
      <c r="OBD52" s="36"/>
      <c r="OBE52" s="36"/>
      <c r="OBF52" s="36"/>
      <c r="OBG52" s="36"/>
      <c r="OBH52" s="36"/>
      <c r="OBI52" s="36"/>
      <c r="OBJ52" s="36"/>
      <c r="OBK52" s="36"/>
      <c r="OBL52" s="36"/>
      <c r="OBM52" s="36"/>
      <c r="OBN52" s="36"/>
      <c r="OBO52" s="36"/>
      <c r="OBP52" s="36"/>
      <c r="OBQ52" s="36"/>
      <c r="OBR52" s="36"/>
      <c r="OBS52" s="36"/>
      <c r="OBT52" s="36"/>
      <c r="OBU52" s="36"/>
      <c r="OBV52" s="36"/>
      <c r="OBW52" s="36"/>
      <c r="OBX52" s="36"/>
      <c r="OBY52" s="36"/>
      <c r="OBZ52" s="36"/>
      <c r="OCA52" s="36"/>
      <c r="OCB52" s="36"/>
      <c r="OCC52" s="36"/>
      <c r="OCD52" s="36"/>
      <c r="OCE52" s="36"/>
      <c r="OCF52" s="36"/>
      <c r="OCG52" s="36"/>
      <c r="OCH52" s="36"/>
      <c r="OCI52" s="36"/>
      <c r="OCJ52" s="36"/>
      <c r="OCK52" s="36"/>
      <c r="OCL52" s="36"/>
      <c r="OCM52" s="36"/>
      <c r="OCN52" s="36"/>
      <c r="OCO52" s="36"/>
      <c r="OCP52" s="36"/>
      <c r="OCQ52" s="36"/>
      <c r="OCR52" s="36"/>
      <c r="OCS52" s="36"/>
      <c r="OCT52" s="36"/>
      <c r="OCU52" s="36"/>
      <c r="OCV52" s="36"/>
      <c r="OCW52" s="36"/>
      <c r="OCX52" s="36"/>
      <c r="OCY52" s="36"/>
      <c r="OCZ52" s="36"/>
      <c r="ODA52" s="36"/>
      <c r="ODB52" s="36"/>
      <c r="ODC52" s="36"/>
      <c r="ODD52" s="36"/>
      <c r="ODE52" s="36"/>
      <c r="ODF52" s="36"/>
      <c r="ODG52" s="36"/>
      <c r="ODH52" s="36"/>
      <c r="ODI52" s="36"/>
      <c r="ODJ52" s="36"/>
      <c r="ODK52" s="36"/>
      <c r="ODL52" s="36"/>
      <c r="ODM52" s="36"/>
      <c r="ODN52" s="36"/>
      <c r="ODO52" s="36"/>
      <c r="ODP52" s="36"/>
      <c r="ODQ52" s="36"/>
      <c r="ODR52" s="36"/>
      <c r="ODS52" s="36"/>
      <c r="ODT52" s="36"/>
      <c r="ODU52" s="36"/>
      <c r="ODV52" s="36"/>
      <c r="ODW52" s="36"/>
      <c r="ODX52" s="36"/>
      <c r="ODY52" s="36"/>
      <c r="ODZ52" s="36"/>
      <c r="OEA52" s="36"/>
      <c r="OEB52" s="36"/>
      <c r="OEC52" s="36"/>
      <c r="OED52" s="36"/>
      <c r="OEE52" s="36"/>
      <c r="OEF52" s="36"/>
      <c r="OEG52" s="36"/>
      <c r="OEH52" s="36"/>
      <c r="OEI52" s="36"/>
      <c r="OEJ52" s="36"/>
      <c r="OEK52" s="36"/>
      <c r="OEL52" s="36"/>
      <c r="OEM52" s="36"/>
      <c r="OEN52" s="36"/>
      <c r="OEO52" s="36"/>
      <c r="OEP52" s="36"/>
      <c r="OEQ52" s="36"/>
      <c r="OER52" s="36"/>
      <c r="OES52" s="36"/>
      <c r="OET52" s="36"/>
      <c r="OEU52" s="36"/>
      <c r="OEV52" s="36"/>
      <c r="OEW52" s="36"/>
      <c r="OEX52" s="36"/>
      <c r="OEY52" s="36"/>
      <c r="OEZ52" s="36"/>
      <c r="OFA52" s="36"/>
      <c r="OFB52" s="36"/>
      <c r="OFC52" s="36"/>
      <c r="OFD52" s="36"/>
      <c r="OFE52" s="36"/>
      <c r="OFF52" s="36"/>
      <c r="OFG52" s="36"/>
      <c r="OFH52" s="36"/>
      <c r="OFI52" s="36"/>
      <c r="OFJ52" s="36"/>
      <c r="OFK52" s="36"/>
      <c r="OFL52" s="36"/>
      <c r="OFM52" s="36"/>
      <c r="OFN52" s="36"/>
      <c r="OFO52" s="36"/>
      <c r="OFP52" s="36"/>
      <c r="OFQ52" s="36"/>
      <c r="OFR52" s="36"/>
      <c r="OFS52" s="36"/>
      <c r="OFT52" s="36"/>
      <c r="OFU52" s="36"/>
      <c r="OFV52" s="36"/>
      <c r="OFW52" s="36"/>
      <c r="OFX52" s="36"/>
      <c r="OFY52" s="36"/>
      <c r="OFZ52" s="36"/>
      <c r="OGA52" s="36"/>
      <c r="OGB52" s="36"/>
      <c r="OGC52" s="36"/>
      <c r="OGD52" s="36"/>
      <c r="OGE52" s="36"/>
      <c r="OGF52" s="36"/>
      <c r="OGG52" s="36"/>
      <c r="OGH52" s="36"/>
      <c r="OGI52" s="36"/>
      <c r="OGJ52" s="36"/>
      <c r="OGK52" s="36"/>
      <c r="OGL52" s="36"/>
      <c r="OGM52" s="36"/>
      <c r="OGN52" s="36"/>
      <c r="OGO52" s="36"/>
      <c r="OGP52" s="36"/>
      <c r="OGQ52" s="36"/>
      <c r="OGR52" s="36"/>
      <c r="OGS52" s="36"/>
      <c r="OGT52" s="36"/>
      <c r="OGU52" s="36"/>
      <c r="OGV52" s="36"/>
      <c r="OGW52" s="36"/>
      <c r="OGX52" s="36"/>
      <c r="OGY52" s="36"/>
      <c r="OGZ52" s="36"/>
      <c r="OHA52" s="36"/>
      <c r="OHB52" s="36"/>
      <c r="OHC52" s="36"/>
      <c r="OHD52" s="36"/>
      <c r="OHE52" s="36"/>
      <c r="OHF52" s="36"/>
      <c r="OHG52" s="36"/>
      <c r="OHH52" s="36"/>
      <c r="OHI52" s="36"/>
      <c r="OHJ52" s="36"/>
      <c r="OHK52" s="36"/>
      <c r="OHL52" s="36"/>
      <c r="OHM52" s="36"/>
      <c r="OHN52" s="36"/>
      <c r="OHO52" s="36"/>
      <c r="OHP52" s="36"/>
      <c r="OHQ52" s="36"/>
      <c r="OHR52" s="36"/>
      <c r="OHS52" s="36"/>
      <c r="OHT52" s="36"/>
      <c r="OHU52" s="36"/>
      <c r="OHV52" s="36"/>
      <c r="OHW52" s="36"/>
      <c r="OHX52" s="36"/>
      <c r="OHY52" s="36"/>
      <c r="OHZ52" s="36"/>
      <c r="OIA52" s="36"/>
      <c r="OIB52" s="36"/>
      <c r="OIC52" s="36"/>
      <c r="OID52" s="36"/>
      <c r="OIE52" s="36"/>
      <c r="OIF52" s="36"/>
      <c r="OIG52" s="36"/>
      <c r="OIH52" s="36"/>
      <c r="OII52" s="36"/>
      <c r="OIJ52" s="36"/>
      <c r="OIK52" s="36"/>
      <c r="OIL52" s="36"/>
      <c r="OIM52" s="36"/>
      <c r="OIN52" s="36"/>
      <c r="OIO52" s="36"/>
      <c r="OIP52" s="36"/>
      <c r="OIQ52" s="36"/>
      <c r="OIR52" s="36"/>
      <c r="OIS52" s="36"/>
      <c r="OIT52" s="36"/>
      <c r="OIU52" s="36"/>
      <c r="OIV52" s="36"/>
      <c r="OIW52" s="36"/>
      <c r="OIX52" s="36"/>
      <c r="OIY52" s="36"/>
      <c r="OIZ52" s="36"/>
      <c r="OJA52" s="36"/>
      <c r="OJB52" s="36"/>
      <c r="OJC52" s="36"/>
      <c r="OJD52" s="36"/>
      <c r="OJE52" s="36"/>
      <c r="OJF52" s="36"/>
      <c r="OJG52" s="36"/>
      <c r="OJH52" s="36"/>
      <c r="OJI52" s="36"/>
      <c r="OJJ52" s="36"/>
      <c r="OJK52" s="36"/>
      <c r="OJL52" s="36"/>
      <c r="OJM52" s="36"/>
      <c r="OJN52" s="36"/>
      <c r="OJO52" s="36"/>
      <c r="OJP52" s="36"/>
      <c r="OJQ52" s="36"/>
      <c r="OJR52" s="36"/>
      <c r="OJS52" s="36"/>
      <c r="OJT52" s="36"/>
      <c r="OJU52" s="36"/>
      <c r="OJV52" s="36"/>
      <c r="OJW52" s="36"/>
      <c r="OJX52" s="36"/>
      <c r="OJY52" s="36"/>
      <c r="OJZ52" s="36"/>
      <c r="OKA52" s="36"/>
      <c r="OKB52" s="36"/>
      <c r="OKC52" s="36"/>
      <c r="OKD52" s="36"/>
      <c r="OKE52" s="36"/>
      <c r="OKF52" s="36"/>
      <c r="OKG52" s="36"/>
      <c r="OKH52" s="36"/>
      <c r="OKI52" s="36"/>
      <c r="OKJ52" s="36"/>
      <c r="OKK52" s="36"/>
      <c r="OKL52" s="36"/>
      <c r="OKM52" s="36"/>
      <c r="OKN52" s="36"/>
      <c r="OKO52" s="36"/>
      <c r="OKP52" s="36"/>
      <c r="OKQ52" s="36"/>
      <c r="OKR52" s="36"/>
      <c r="OKS52" s="36"/>
      <c r="OKT52" s="36"/>
      <c r="OKU52" s="36"/>
      <c r="OKV52" s="36"/>
      <c r="OKW52" s="36"/>
      <c r="OKX52" s="36"/>
      <c r="OKY52" s="36"/>
      <c r="OKZ52" s="36"/>
      <c r="OLA52" s="36"/>
      <c r="OLB52" s="36"/>
      <c r="OLC52" s="36"/>
      <c r="OLD52" s="36"/>
      <c r="OLE52" s="36"/>
      <c r="OLF52" s="36"/>
      <c r="OLG52" s="36"/>
      <c r="OLH52" s="36"/>
      <c r="OLI52" s="36"/>
      <c r="OLJ52" s="36"/>
      <c r="OLK52" s="36"/>
      <c r="OLL52" s="36"/>
      <c r="OLM52" s="36"/>
      <c r="OLN52" s="36"/>
      <c r="OLO52" s="36"/>
      <c r="OLP52" s="36"/>
      <c r="OLQ52" s="36"/>
      <c r="OLR52" s="36"/>
      <c r="OLS52" s="36"/>
      <c r="OLT52" s="36"/>
      <c r="OLU52" s="36"/>
      <c r="OLV52" s="36"/>
      <c r="OLW52" s="36"/>
      <c r="OLX52" s="36"/>
      <c r="OLY52" s="36"/>
      <c r="OLZ52" s="36"/>
      <c r="OMA52" s="36"/>
      <c r="OMB52" s="36"/>
      <c r="OMC52" s="36"/>
      <c r="OMD52" s="36"/>
      <c r="OME52" s="36"/>
      <c r="OMF52" s="36"/>
      <c r="OMG52" s="36"/>
      <c r="OMH52" s="36"/>
      <c r="OMI52" s="36"/>
      <c r="OMJ52" s="36"/>
      <c r="OMK52" s="36"/>
      <c r="OML52" s="36"/>
      <c r="OMM52" s="36"/>
      <c r="OMN52" s="36"/>
      <c r="OMO52" s="36"/>
      <c r="OMP52" s="36"/>
      <c r="OMQ52" s="36"/>
      <c r="OMR52" s="36"/>
      <c r="OMS52" s="36"/>
      <c r="OMT52" s="36"/>
      <c r="OMU52" s="36"/>
      <c r="OMV52" s="36"/>
      <c r="OMW52" s="36"/>
      <c r="OMX52" s="36"/>
      <c r="OMY52" s="36"/>
      <c r="OMZ52" s="36"/>
      <c r="ONA52" s="36"/>
      <c r="ONB52" s="36"/>
      <c r="ONC52" s="36"/>
      <c r="OND52" s="36"/>
      <c r="ONE52" s="36"/>
      <c r="ONF52" s="36"/>
      <c r="ONG52" s="36"/>
      <c r="ONH52" s="36"/>
      <c r="ONI52" s="36"/>
      <c r="ONJ52" s="36"/>
      <c r="ONK52" s="36"/>
      <c r="ONL52" s="36"/>
      <c r="ONM52" s="36"/>
      <c r="ONN52" s="36"/>
      <c r="ONO52" s="36"/>
      <c r="ONP52" s="36"/>
      <c r="ONQ52" s="36"/>
      <c r="ONR52" s="36"/>
      <c r="ONS52" s="36"/>
      <c r="ONT52" s="36"/>
      <c r="ONU52" s="36"/>
      <c r="ONV52" s="36"/>
      <c r="ONW52" s="36"/>
      <c r="ONX52" s="36"/>
      <c r="ONY52" s="36"/>
      <c r="ONZ52" s="36"/>
      <c r="OOA52" s="36"/>
      <c r="OOB52" s="36"/>
      <c r="OOC52" s="36"/>
      <c r="OOD52" s="36"/>
      <c r="OOE52" s="36"/>
      <c r="OOF52" s="36"/>
      <c r="OOG52" s="36"/>
      <c r="OOH52" s="36"/>
      <c r="OOI52" s="36"/>
      <c r="OOJ52" s="36"/>
      <c r="OOK52" s="36"/>
      <c r="OOL52" s="36"/>
      <c r="OOM52" s="36"/>
      <c r="OON52" s="36"/>
      <c r="OOO52" s="36"/>
      <c r="OOP52" s="36"/>
      <c r="OOQ52" s="36"/>
      <c r="OOR52" s="36"/>
      <c r="OOS52" s="36"/>
      <c r="OOT52" s="36"/>
      <c r="OOU52" s="36"/>
      <c r="OOV52" s="36"/>
      <c r="OOW52" s="36"/>
      <c r="OOX52" s="36"/>
      <c r="OOY52" s="36"/>
      <c r="OOZ52" s="36"/>
      <c r="OPA52" s="36"/>
      <c r="OPB52" s="36"/>
      <c r="OPC52" s="36"/>
      <c r="OPD52" s="36"/>
      <c r="OPE52" s="36"/>
      <c r="OPF52" s="36"/>
      <c r="OPG52" s="36"/>
      <c r="OPH52" s="36"/>
      <c r="OPI52" s="36"/>
      <c r="OPJ52" s="36"/>
      <c r="OPK52" s="36"/>
      <c r="OPL52" s="36"/>
      <c r="OPM52" s="36"/>
      <c r="OPN52" s="36"/>
      <c r="OPO52" s="36"/>
      <c r="OPP52" s="36"/>
      <c r="OPQ52" s="36"/>
      <c r="OPR52" s="36"/>
      <c r="OPS52" s="36"/>
      <c r="OPT52" s="36"/>
      <c r="OPU52" s="36"/>
      <c r="OPV52" s="36"/>
      <c r="OPW52" s="36"/>
      <c r="OPX52" s="36"/>
      <c r="OPY52" s="36"/>
      <c r="OPZ52" s="36"/>
      <c r="OQA52" s="36"/>
      <c r="OQB52" s="36"/>
      <c r="OQC52" s="36"/>
      <c r="OQD52" s="36"/>
      <c r="OQE52" s="36"/>
      <c r="OQF52" s="36"/>
      <c r="OQG52" s="36"/>
      <c r="OQH52" s="36"/>
      <c r="OQI52" s="36"/>
      <c r="OQJ52" s="36"/>
      <c r="OQK52" s="36"/>
      <c r="OQL52" s="36"/>
      <c r="OQM52" s="36"/>
      <c r="OQN52" s="36"/>
      <c r="OQO52" s="36"/>
      <c r="OQP52" s="36"/>
      <c r="OQQ52" s="36"/>
      <c r="OQR52" s="36"/>
      <c r="OQS52" s="36"/>
      <c r="OQT52" s="36"/>
      <c r="OQU52" s="36"/>
      <c r="OQV52" s="36"/>
      <c r="OQW52" s="36"/>
      <c r="OQX52" s="36"/>
      <c r="OQY52" s="36"/>
      <c r="OQZ52" s="36"/>
      <c r="ORA52" s="36"/>
      <c r="ORB52" s="36"/>
      <c r="ORC52" s="36"/>
      <c r="ORD52" s="36"/>
      <c r="ORE52" s="36"/>
      <c r="ORF52" s="36"/>
      <c r="ORG52" s="36"/>
      <c r="ORH52" s="36"/>
      <c r="ORI52" s="36"/>
      <c r="ORJ52" s="36"/>
      <c r="ORK52" s="36"/>
      <c r="ORL52" s="36"/>
      <c r="ORM52" s="36"/>
      <c r="ORN52" s="36"/>
      <c r="ORO52" s="36"/>
      <c r="ORP52" s="36"/>
      <c r="ORQ52" s="36"/>
      <c r="ORR52" s="36"/>
      <c r="ORS52" s="36"/>
      <c r="ORT52" s="36"/>
      <c r="ORU52" s="36"/>
      <c r="ORV52" s="36"/>
      <c r="ORW52" s="36"/>
      <c r="ORX52" s="36"/>
      <c r="ORY52" s="36"/>
      <c r="ORZ52" s="36"/>
      <c r="OSA52" s="36"/>
      <c r="OSB52" s="36"/>
      <c r="OSC52" s="36"/>
      <c r="OSD52" s="36"/>
      <c r="OSE52" s="36"/>
      <c r="OSF52" s="36"/>
      <c r="OSG52" s="36"/>
      <c r="OSH52" s="36"/>
      <c r="OSI52" s="36"/>
      <c r="OSJ52" s="36"/>
      <c r="OSK52" s="36"/>
      <c r="OSL52" s="36"/>
      <c r="OSM52" s="36"/>
      <c r="OSN52" s="36"/>
      <c r="OSO52" s="36"/>
      <c r="OSP52" s="36"/>
      <c r="OSQ52" s="36"/>
      <c r="OSR52" s="36"/>
      <c r="OSS52" s="36"/>
      <c r="OST52" s="36"/>
      <c r="OSU52" s="36"/>
      <c r="OSV52" s="36"/>
      <c r="OSW52" s="36"/>
      <c r="OSX52" s="36"/>
      <c r="OSY52" s="36"/>
      <c r="OSZ52" s="36"/>
      <c r="OTA52" s="36"/>
      <c r="OTB52" s="36"/>
      <c r="OTC52" s="36"/>
      <c r="OTD52" s="36"/>
      <c r="OTE52" s="36"/>
      <c r="OTF52" s="36"/>
      <c r="OTG52" s="36"/>
      <c r="OTH52" s="36"/>
      <c r="OTI52" s="36"/>
      <c r="OTJ52" s="36"/>
      <c r="OTK52" s="36"/>
      <c r="OTL52" s="36"/>
      <c r="OTM52" s="36"/>
      <c r="OTN52" s="36"/>
      <c r="OTO52" s="36"/>
      <c r="OTP52" s="36"/>
      <c r="OTQ52" s="36"/>
      <c r="OTR52" s="36"/>
      <c r="OTS52" s="36"/>
      <c r="OTT52" s="36"/>
      <c r="OTU52" s="36"/>
      <c r="OTV52" s="36"/>
      <c r="OTW52" s="36"/>
      <c r="OTX52" s="36"/>
      <c r="OTY52" s="36"/>
      <c r="OTZ52" s="36"/>
      <c r="OUA52" s="36"/>
      <c r="OUB52" s="36"/>
      <c r="OUC52" s="36"/>
      <c r="OUD52" s="36"/>
      <c r="OUE52" s="36"/>
      <c r="OUF52" s="36"/>
      <c r="OUG52" s="36"/>
      <c r="OUH52" s="36"/>
      <c r="OUI52" s="36"/>
      <c r="OUJ52" s="36"/>
      <c r="OUK52" s="36"/>
      <c r="OUL52" s="36"/>
      <c r="OUM52" s="36"/>
      <c r="OUN52" s="36"/>
      <c r="OUO52" s="36"/>
      <c r="OUP52" s="36"/>
      <c r="OUQ52" s="36"/>
      <c r="OUR52" s="36"/>
      <c r="OUS52" s="36"/>
      <c r="OUT52" s="36"/>
      <c r="OUU52" s="36"/>
      <c r="OUV52" s="36"/>
      <c r="OUW52" s="36"/>
      <c r="OUX52" s="36"/>
      <c r="OUY52" s="36"/>
      <c r="OUZ52" s="36"/>
      <c r="OVA52" s="36"/>
      <c r="OVB52" s="36"/>
      <c r="OVC52" s="36"/>
      <c r="OVD52" s="36"/>
      <c r="OVE52" s="36"/>
      <c r="OVF52" s="36"/>
      <c r="OVG52" s="36"/>
      <c r="OVH52" s="36"/>
      <c r="OVI52" s="36"/>
      <c r="OVJ52" s="36"/>
      <c r="OVK52" s="36"/>
      <c r="OVL52" s="36"/>
      <c r="OVM52" s="36"/>
      <c r="OVN52" s="36"/>
      <c r="OVO52" s="36"/>
      <c r="OVP52" s="36"/>
      <c r="OVQ52" s="36"/>
      <c r="OVR52" s="36"/>
      <c r="OVS52" s="36"/>
      <c r="OVT52" s="36"/>
      <c r="OVU52" s="36"/>
      <c r="OVV52" s="36"/>
      <c r="OVW52" s="36"/>
      <c r="OVX52" s="36"/>
      <c r="OVY52" s="36"/>
      <c r="OVZ52" s="36"/>
      <c r="OWA52" s="36"/>
      <c r="OWB52" s="36"/>
      <c r="OWC52" s="36"/>
      <c r="OWD52" s="36"/>
      <c r="OWE52" s="36"/>
      <c r="OWF52" s="36"/>
      <c r="OWG52" s="36"/>
      <c r="OWH52" s="36"/>
      <c r="OWI52" s="36"/>
      <c r="OWJ52" s="36"/>
      <c r="OWK52" s="36"/>
      <c r="OWL52" s="36"/>
      <c r="OWM52" s="36"/>
      <c r="OWN52" s="36"/>
      <c r="OWO52" s="36"/>
      <c r="OWP52" s="36"/>
      <c r="OWQ52" s="36"/>
      <c r="OWR52" s="36"/>
      <c r="OWS52" s="36"/>
      <c r="OWT52" s="36"/>
      <c r="OWU52" s="36"/>
      <c r="OWV52" s="36"/>
      <c r="OWW52" s="36"/>
      <c r="OWX52" s="36"/>
      <c r="OWY52" s="36"/>
      <c r="OWZ52" s="36"/>
      <c r="OXA52" s="36"/>
      <c r="OXB52" s="36"/>
      <c r="OXC52" s="36"/>
      <c r="OXD52" s="36"/>
      <c r="OXE52" s="36"/>
      <c r="OXF52" s="36"/>
      <c r="OXG52" s="36"/>
      <c r="OXH52" s="36"/>
      <c r="OXI52" s="36"/>
      <c r="OXJ52" s="36"/>
      <c r="OXK52" s="36"/>
      <c r="OXL52" s="36"/>
      <c r="OXM52" s="36"/>
      <c r="OXN52" s="36"/>
      <c r="OXO52" s="36"/>
      <c r="OXP52" s="36"/>
      <c r="OXQ52" s="36"/>
      <c r="OXR52" s="36"/>
      <c r="OXS52" s="36"/>
      <c r="OXT52" s="36"/>
      <c r="OXU52" s="36"/>
      <c r="OXV52" s="36"/>
      <c r="OXW52" s="36"/>
      <c r="OXX52" s="36"/>
      <c r="OXY52" s="36"/>
      <c r="OXZ52" s="36"/>
      <c r="OYA52" s="36"/>
      <c r="OYB52" s="36"/>
      <c r="OYC52" s="36"/>
      <c r="OYD52" s="36"/>
      <c r="OYE52" s="36"/>
      <c r="OYF52" s="36"/>
      <c r="OYG52" s="36"/>
      <c r="OYH52" s="36"/>
      <c r="OYI52" s="36"/>
      <c r="OYJ52" s="36"/>
      <c r="OYK52" s="36"/>
      <c r="OYL52" s="36"/>
      <c r="OYM52" s="36"/>
      <c r="OYN52" s="36"/>
      <c r="OYO52" s="36"/>
      <c r="OYP52" s="36"/>
      <c r="OYQ52" s="36"/>
      <c r="OYR52" s="36"/>
      <c r="OYS52" s="36"/>
      <c r="OYT52" s="36"/>
      <c r="OYU52" s="36"/>
      <c r="OYV52" s="36"/>
      <c r="OYW52" s="36"/>
      <c r="OYX52" s="36"/>
      <c r="OYY52" s="36"/>
      <c r="OYZ52" s="36"/>
      <c r="OZA52" s="36"/>
      <c r="OZB52" s="36"/>
      <c r="OZC52" s="36"/>
      <c r="OZD52" s="36"/>
      <c r="OZE52" s="36"/>
      <c r="OZF52" s="36"/>
      <c r="OZG52" s="36"/>
      <c r="OZH52" s="36"/>
      <c r="OZI52" s="36"/>
      <c r="OZJ52" s="36"/>
      <c r="OZK52" s="36"/>
      <c r="OZL52" s="36"/>
      <c r="OZM52" s="36"/>
      <c r="OZN52" s="36"/>
      <c r="OZO52" s="36"/>
      <c r="OZP52" s="36"/>
      <c r="OZQ52" s="36"/>
      <c r="OZR52" s="36"/>
      <c r="OZS52" s="36"/>
      <c r="OZT52" s="36"/>
      <c r="OZU52" s="36"/>
      <c r="OZV52" s="36"/>
      <c r="OZW52" s="36"/>
      <c r="OZX52" s="36"/>
      <c r="OZY52" s="36"/>
      <c r="OZZ52" s="36"/>
      <c r="PAA52" s="36"/>
      <c r="PAB52" s="36"/>
      <c r="PAC52" s="36"/>
      <c r="PAD52" s="36"/>
      <c r="PAE52" s="36"/>
      <c r="PAF52" s="36"/>
      <c r="PAG52" s="36"/>
      <c r="PAH52" s="36"/>
      <c r="PAI52" s="36"/>
      <c r="PAJ52" s="36"/>
      <c r="PAK52" s="36"/>
      <c r="PAL52" s="36"/>
      <c r="PAM52" s="36"/>
      <c r="PAN52" s="36"/>
      <c r="PAO52" s="36"/>
      <c r="PAP52" s="36"/>
      <c r="PAQ52" s="36"/>
      <c r="PAR52" s="36"/>
      <c r="PAS52" s="36"/>
      <c r="PAT52" s="36"/>
      <c r="PAU52" s="36"/>
      <c r="PAV52" s="36"/>
      <c r="PAW52" s="36"/>
      <c r="PAX52" s="36"/>
      <c r="PAY52" s="36"/>
      <c r="PAZ52" s="36"/>
      <c r="PBA52" s="36"/>
      <c r="PBB52" s="36"/>
      <c r="PBC52" s="36"/>
      <c r="PBD52" s="36"/>
      <c r="PBE52" s="36"/>
      <c r="PBF52" s="36"/>
      <c r="PBG52" s="36"/>
      <c r="PBH52" s="36"/>
      <c r="PBI52" s="36"/>
      <c r="PBJ52" s="36"/>
      <c r="PBK52" s="36"/>
      <c r="PBL52" s="36"/>
      <c r="PBM52" s="36"/>
      <c r="PBN52" s="36"/>
      <c r="PBO52" s="36"/>
      <c r="PBP52" s="36"/>
      <c r="PBQ52" s="36"/>
      <c r="PBR52" s="36"/>
      <c r="PBS52" s="36"/>
      <c r="PBT52" s="36"/>
      <c r="PBU52" s="36"/>
      <c r="PBV52" s="36"/>
      <c r="PBW52" s="36"/>
      <c r="PBX52" s="36"/>
      <c r="PBY52" s="36"/>
      <c r="PBZ52" s="36"/>
      <c r="PCA52" s="36"/>
      <c r="PCB52" s="36"/>
      <c r="PCC52" s="36"/>
      <c r="PCD52" s="36"/>
      <c r="PCE52" s="36"/>
      <c r="PCF52" s="36"/>
      <c r="PCG52" s="36"/>
      <c r="PCH52" s="36"/>
      <c r="PCI52" s="36"/>
      <c r="PCJ52" s="36"/>
      <c r="PCK52" s="36"/>
      <c r="PCL52" s="36"/>
      <c r="PCM52" s="36"/>
      <c r="PCN52" s="36"/>
      <c r="PCO52" s="36"/>
      <c r="PCP52" s="36"/>
      <c r="PCQ52" s="36"/>
      <c r="PCR52" s="36"/>
      <c r="PCS52" s="36"/>
      <c r="PCT52" s="36"/>
      <c r="PCU52" s="36"/>
      <c r="PCV52" s="36"/>
      <c r="PCW52" s="36"/>
      <c r="PCX52" s="36"/>
      <c r="PCY52" s="36"/>
      <c r="PCZ52" s="36"/>
      <c r="PDA52" s="36"/>
      <c r="PDB52" s="36"/>
      <c r="PDC52" s="36"/>
      <c r="PDD52" s="36"/>
      <c r="PDE52" s="36"/>
      <c r="PDF52" s="36"/>
      <c r="PDG52" s="36"/>
      <c r="PDH52" s="36"/>
      <c r="PDI52" s="36"/>
      <c r="PDJ52" s="36"/>
      <c r="PDK52" s="36"/>
      <c r="PDL52" s="36"/>
      <c r="PDM52" s="36"/>
      <c r="PDN52" s="36"/>
      <c r="PDO52" s="36"/>
      <c r="PDP52" s="36"/>
      <c r="PDQ52" s="36"/>
      <c r="PDR52" s="36"/>
      <c r="PDS52" s="36"/>
      <c r="PDT52" s="36"/>
      <c r="PDU52" s="36"/>
      <c r="PDV52" s="36"/>
      <c r="PDW52" s="36"/>
      <c r="PDX52" s="36"/>
      <c r="PDY52" s="36"/>
      <c r="PDZ52" s="36"/>
      <c r="PEA52" s="36"/>
      <c r="PEB52" s="36"/>
      <c r="PEC52" s="36"/>
      <c r="PED52" s="36"/>
      <c r="PEE52" s="36"/>
      <c r="PEF52" s="36"/>
      <c r="PEG52" s="36"/>
      <c r="PEH52" s="36"/>
      <c r="PEI52" s="36"/>
      <c r="PEJ52" s="36"/>
      <c r="PEK52" s="36"/>
      <c r="PEL52" s="36"/>
      <c r="PEM52" s="36"/>
      <c r="PEN52" s="36"/>
      <c r="PEO52" s="36"/>
      <c r="PEP52" s="36"/>
      <c r="PEQ52" s="36"/>
      <c r="PER52" s="36"/>
      <c r="PES52" s="36"/>
      <c r="PET52" s="36"/>
      <c r="PEU52" s="36"/>
      <c r="PEV52" s="36"/>
      <c r="PEW52" s="36"/>
      <c r="PEX52" s="36"/>
      <c r="PEY52" s="36"/>
      <c r="PEZ52" s="36"/>
      <c r="PFA52" s="36"/>
      <c r="PFB52" s="36"/>
      <c r="PFC52" s="36"/>
      <c r="PFD52" s="36"/>
      <c r="PFE52" s="36"/>
      <c r="PFF52" s="36"/>
      <c r="PFG52" s="36"/>
      <c r="PFH52" s="36"/>
      <c r="PFI52" s="36"/>
      <c r="PFJ52" s="36"/>
      <c r="PFK52" s="36"/>
      <c r="PFL52" s="36"/>
      <c r="PFM52" s="36"/>
      <c r="PFN52" s="36"/>
      <c r="PFO52" s="36"/>
      <c r="PFP52" s="36"/>
      <c r="PFQ52" s="36"/>
      <c r="PFR52" s="36"/>
      <c r="PFS52" s="36"/>
      <c r="PFT52" s="36"/>
      <c r="PFU52" s="36"/>
      <c r="PFV52" s="36"/>
      <c r="PFW52" s="36"/>
      <c r="PFX52" s="36"/>
      <c r="PFY52" s="36"/>
      <c r="PFZ52" s="36"/>
      <c r="PGA52" s="36"/>
      <c r="PGB52" s="36"/>
      <c r="PGC52" s="36"/>
      <c r="PGD52" s="36"/>
      <c r="PGE52" s="36"/>
      <c r="PGF52" s="36"/>
      <c r="PGG52" s="36"/>
      <c r="PGH52" s="36"/>
      <c r="PGI52" s="36"/>
      <c r="PGJ52" s="36"/>
      <c r="PGK52" s="36"/>
      <c r="PGL52" s="36"/>
      <c r="PGM52" s="36"/>
      <c r="PGN52" s="36"/>
      <c r="PGO52" s="36"/>
      <c r="PGP52" s="36"/>
      <c r="PGQ52" s="36"/>
      <c r="PGR52" s="36"/>
      <c r="PGS52" s="36"/>
      <c r="PGT52" s="36"/>
      <c r="PGU52" s="36"/>
      <c r="PGV52" s="36"/>
      <c r="PGW52" s="36"/>
      <c r="PGX52" s="36"/>
      <c r="PGY52" s="36"/>
      <c r="PGZ52" s="36"/>
      <c r="PHA52" s="36"/>
      <c r="PHB52" s="36"/>
      <c r="PHC52" s="36"/>
      <c r="PHD52" s="36"/>
      <c r="PHE52" s="36"/>
      <c r="PHF52" s="36"/>
      <c r="PHG52" s="36"/>
      <c r="PHH52" s="36"/>
      <c r="PHI52" s="36"/>
      <c r="PHJ52" s="36"/>
      <c r="PHK52" s="36"/>
      <c r="PHL52" s="36"/>
      <c r="PHM52" s="36"/>
      <c r="PHN52" s="36"/>
      <c r="PHO52" s="36"/>
      <c r="PHP52" s="36"/>
      <c r="PHQ52" s="36"/>
      <c r="PHR52" s="36"/>
      <c r="PHS52" s="36"/>
      <c r="PHT52" s="36"/>
      <c r="PHU52" s="36"/>
      <c r="PHV52" s="36"/>
      <c r="PHW52" s="36"/>
      <c r="PHX52" s="36"/>
      <c r="PHY52" s="36"/>
      <c r="PHZ52" s="36"/>
      <c r="PIA52" s="36"/>
      <c r="PIB52" s="36"/>
      <c r="PIC52" s="36"/>
      <c r="PID52" s="36"/>
      <c r="PIE52" s="36"/>
      <c r="PIF52" s="36"/>
      <c r="PIG52" s="36"/>
      <c r="PIH52" s="36"/>
      <c r="PII52" s="36"/>
      <c r="PIJ52" s="36"/>
      <c r="PIK52" s="36"/>
      <c r="PIL52" s="36"/>
      <c r="PIM52" s="36"/>
      <c r="PIN52" s="36"/>
      <c r="PIO52" s="36"/>
      <c r="PIP52" s="36"/>
      <c r="PIQ52" s="36"/>
      <c r="PIR52" s="36"/>
      <c r="PIS52" s="36"/>
      <c r="PIT52" s="36"/>
      <c r="PIU52" s="36"/>
      <c r="PIV52" s="36"/>
      <c r="PIW52" s="36"/>
      <c r="PIX52" s="36"/>
      <c r="PIY52" s="36"/>
      <c r="PIZ52" s="36"/>
      <c r="PJA52" s="36"/>
      <c r="PJB52" s="36"/>
      <c r="PJC52" s="36"/>
      <c r="PJD52" s="36"/>
      <c r="PJE52" s="36"/>
      <c r="PJF52" s="36"/>
      <c r="PJG52" s="36"/>
      <c r="PJH52" s="36"/>
      <c r="PJI52" s="36"/>
      <c r="PJJ52" s="36"/>
      <c r="PJK52" s="36"/>
      <c r="PJL52" s="36"/>
      <c r="PJM52" s="36"/>
      <c r="PJN52" s="36"/>
      <c r="PJO52" s="36"/>
      <c r="PJP52" s="36"/>
      <c r="PJQ52" s="36"/>
      <c r="PJR52" s="36"/>
      <c r="PJS52" s="36"/>
      <c r="PJT52" s="36"/>
      <c r="PJU52" s="36"/>
      <c r="PJV52" s="36"/>
      <c r="PJW52" s="36"/>
      <c r="PJX52" s="36"/>
      <c r="PJY52" s="36"/>
      <c r="PJZ52" s="36"/>
      <c r="PKA52" s="36"/>
      <c r="PKB52" s="36"/>
      <c r="PKC52" s="36"/>
      <c r="PKD52" s="36"/>
      <c r="PKE52" s="36"/>
      <c r="PKF52" s="36"/>
      <c r="PKG52" s="36"/>
      <c r="PKH52" s="36"/>
      <c r="PKI52" s="36"/>
      <c r="PKJ52" s="36"/>
      <c r="PKK52" s="36"/>
      <c r="PKL52" s="36"/>
      <c r="PKM52" s="36"/>
      <c r="PKN52" s="36"/>
      <c r="PKO52" s="36"/>
      <c r="PKP52" s="36"/>
      <c r="PKQ52" s="36"/>
      <c r="PKR52" s="36"/>
      <c r="PKS52" s="36"/>
      <c r="PKT52" s="36"/>
      <c r="PKU52" s="36"/>
      <c r="PKV52" s="36"/>
      <c r="PKW52" s="36"/>
      <c r="PKX52" s="36"/>
      <c r="PKY52" s="36"/>
      <c r="PKZ52" s="36"/>
      <c r="PLA52" s="36"/>
      <c r="PLB52" s="36"/>
      <c r="PLC52" s="36"/>
      <c r="PLD52" s="36"/>
      <c r="PLE52" s="36"/>
      <c r="PLF52" s="36"/>
      <c r="PLG52" s="36"/>
      <c r="PLH52" s="36"/>
      <c r="PLI52" s="36"/>
      <c r="PLJ52" s="36"/>
      <c r="PLK52" s="36"/>
      <c r="PLL52" s="36"/>
      <c r="PLM52" s="36"/>
      <c r="PLN52" s="36"/>
      <c r="PLO52" s="36"/>
      <c r="PLP52" s="36"/>
      <c r="PLQ52" s="36"/>
      <c r="PLR52" s="36"/>
      <c r="PLS52" s="36"/>
      <c r="PLT52" s="36"/>
      <c r="PLU52" s="36"/>
      <c r="PLV52" s="36"/>
      <c r="PLW52" s="36"/>
      <c r="PLX52" s="36"/>
      <c r="PLY52" s="36"/>
      <c r="PLZ52" s="36"/>
      <c r="PMA52" s="36"/>
      <c r="PMB52" s="36"/>
      <c r="PMC52" s="36"/>
      <c r="PMD52" s="36"/>
      <c r="PME52" s="36"/>
      <c r="PMF52" s="36"/>
      <c r="PMG52" s="36"/>
      <c r="PMH52" s="36"/>
      <c r="PMI52" s="36"/>
      <c r="PMJ52" s="36"/>
      <c r="PMK52" s="36"/>
      <c r="PML52" s="36"/>
      <c r="PMM52" s="36"/>
      <c r="PMN52" s="36"/>
      <c r="PMO52" s="36"/>
      <c r="PMP52" s="36"/>
      <c r="PMQ52" s="36"/>
      <c r="PMR52" s="36"/>
      <c r="PMS52" s="36"/>
      <c r="PMT52" s="36"/>
      <c r="PMU52" s="36"/>
      <c r="PMV52" s="36"/>
      <c r="PMW52" s="36"/>
      <c r="PMX52" s="36"/>
      <c r="PMY52" s="36"/>
      <c r="PMZ52" s="36"/>
      <c r="PNA52" s="36"/>
      <c r="PNB52" s="36"/>
      <c r="PNC52" s="36"/>
      <c r="PND52" s="36"/>
      <c r="PNE52" s="36"/>
      <c r="PNF52" s="36"/>
      <c r="PNG52" s="36"/>
      <c r="PNH52" s="36"/>
      <c r="PNI52" s="36"/>
      <c r="PNJ52" s="36"/>
      <c r="PNK52" s="36"/>
      <c r="PNL52" s="36"/>
      <c r="PNM52" s="36"/>
      <c r="PNN52" s="36"/>
      <c r="PNO52" s="36"/>
      <c r="PNP52" s="36"/>
      <c r="PNQ52" s="36"/>
      <c r="PNR52" s="36"/>
      <c r="PNS52" s="36"/>
      <c r="PNT52" s="36"/>
      <c r="PNU52" s="36"/>
      <c r="PNV52" s="36"/>
      <c r="PNW52" s="36"/>
      <c r="PNX52" s="36"/>
      <c r="PNY52" s="36"/>
      <c r="PNZ52" s="36"/>
      <c r="POA52" s="36"/>
      <c r="POB52" s="36"/>
      <c r="POC52" s="36"/>
      <c r="POD52" s="36"/>
      <c r="POE52" s="36"/>
      <c r="POF52" s="36"/>
      <c r="POG52" s="36"/>
      <c r="POH52" s="36"/>
      <c r="POI52" s="36"/>
      <c r="POJ52" s="36"/>
      <c r="POK52" s="36"/>
      <c r="POL52" s="36"/>
      <c r="POM52" s="36"/>
      <c r="PON52" s="36"/>
      <c r="POO52" s="36"/>
      <c r="POP52" s="36"/>
      <c r="POQ52" s="36"/>
      <c r="POR52" s="36"/>
      <c r="POS52" s="36"/>
      <c r="POT52" s="36"/>
      <c r="POU52" s="36"/>
      <c r="POV52" s="36"/>
      <c r="POW52" s="36"/>
      <c r="POX52" s="36"/>
      <c r="POY52" s="36"/>
      <c r="POZ52" s="36"/>
      <c r="PPA52" s="36"/>
      <c r="PPB52" s="36"/>
      <c r="PPC52" s="36"/>
      <c r="PPD52" s="36"/>
      <c r="PPE52" s="36"/>
      <c r="PPF52" s="36"/>
      <c r="PPG52" s="36"/>
      <c r="PPH52" s="36"/>
      <c r="PPI52" s="36"/>
      <c r="PPJ52" s="36"/>
      <c r="PPK52" s="36"/>
      <c r="PPL52" s="36"/>
      <c r="PPM52" s="36"/>
      <c r="PPN52" s="36"/>
      <c r="PPO52" s="36"/>
      <c r="PPP52" s="36"/>
      <c r="PPQ52" s="36"/>
      <c r="PPR52" s="36"/>
      <c r="PPS52" s="36"/>
      <c r="PPT52" s="36"/>
      <c r="PPU52" s="36"/>
      <c r="PPV52" s="36"/>
      <c r="PPW52" s="36"/>
      <c r="PPX52" s="36"/>
      <c r="PPY52" s="36"/>
      <c r="PPZ52" s="36"/>
      <c r="PQA52" s="36"/>
      <c r="PQB52" s="36"/>
      <c r="PQC52" s="36"/>
      <c r="PQD52" s="36"/>
      <c r="PQE52" s="36"/>
      <c r="PQF52" s="36"/>
      <c r="PQG52" s="36"/>
      <c r="PQH52" s="36"/>
      <c r="PQI52" s="36"/>
      <c r="PQJ52" s="36"/>
      <c r="PQK52" s="36"/>
      <c r="PQL52" s="36"/>
      <c r="PQM52" s="36"/>
      <c r="PQN52" s="36"/>
      <c r="PQO52" s="36"/>
      <c r="PQP52" s="36"/>
      <c r="PQQ52" s="36"/>
      <c r="PQR52" s="36"/>
      <c r="PQS52" s="36"/>
      <c r="PQT52" s="36"/>
      <c r="PQU52" s="36"/>
      <c r="PQV52" s="36"/>
      <c r="PQW52" s="36"/>
      <c r="PQX52" s="36"/>
      <c r="PQY52" s="36"/>
      <c r="PQZ52" s="36"/>
      <c r="PRA52" s="36"/>
      <c r="PRB52" s="36"/>
      <c r="PRC52" s="36"/>
      <c r="PRD52" s="36"/>
      <c r="PRE52" s="36"/>
      <c r="PRF52" s="36"/>
      <c r="PRG52" s="36"/>
      <c r="PRH52" s="36"/>
      <c r="PRI52" s="36"/>
      <c r="PRJ52" s="36"/>
      <c r="PRK52" s="36"/>
      <c r="PRL52" s="36"/>
      <c r="PRM52" s="36"/>
      <c r="PRN52" s="36"/>
      <c r="PRO52" s="36"/>
      <c r="PRP52" s="36"/>
      <c r="PRQ52" s="36"/>
      <c r="PRR52" s="36"/>
      <c r="PRS52" s="36"/>
      <c r="PRT52" s="36"/>
      <c r="PRU52" s="36"/>
      <c r="PRV52" s="36"/>
      <c r="PRW52" s="36"/>
      <c r="PRX52" s="36"/>
      <c r="PRY52" s="36"/>
      <c r="PRZ52" s="36"/>
      <c r="PSA52" s="36"/>
      <c r="PSB52" s="36"/>
      <c r="PSC52" s="36"/>
      <c r="PSD52" s="36"/>
      <c r="PSE52" s="36"/>
      <c r="PSF52" s="36"/>
      <c r="PSG52" s="36"/>
      <c r="PSH52" s="36"/>
      <c r="PSI52" s="36"/>
      <c r="PSJ52" s="36"/>
      <c r="PSK52" s="36"/>
      <c r="PSL52" s="36"/>
      <c r="PSM52" s="36"/>
      <c r="PSN52" s="36"/>
      <c r="PSO52" s="36"/>
      <c r="PSP52" s="36"/>
      <c r="PSQ52" s="36"/>
      <c r="PSR52" s="36"/>
      <c r="PSS52" s="36"/>
      <c r="PST52" s="36"/>
      <c r="PSU52" s="36"/>
      <c r="PSV52" s="36"/>
      <c r="PSW52" s="36"/>
      <c r="PSX52" s="36"/>
      <c r="PSY52" s="36"/>
      <c r="PSZ52" s="36"/>
      <c r="PTA52" s="36"/>
      <c r="PTB52" s="36"/>
      <c r="PTC52" s="36"/>
      <c r="PTD52" s="36"/>
      <c r="PTE52" s="36"/>
      <c r="PTF52" s="36"/>
      <c r="PTG52" s="36"/>
      <c r="PTH52" s="36"/>
      <c r="PTI52" s="36"/>
      <c r="PTJ52" s="36"/>
      <c r="PTK52" s="36"/>
      <c r="PTL52" s="36"/>
      <c r="PTM52" s="36"/>
      <c r="PTN52" s="36"/>
      <c r="PTO52" s="36"/>
      <c r="PTP52" s="36"/>
      <c r="PTQ52" s="36"/>
      <c r="PTR52" s="36"/>
      <c r="PTS52" s="36"/>
      <c r="PTT52" s="36"/>
      <c r="PTU52" s="36"/>
      <c r="PTV52" s="36"/>
      <c r="PTW52" s="36"/>
      <c r="PTX52" s="36"/>
      <c r="PTY52" s="36"/>
      <c r="PTZ52" s="36"/>
      <c r="PUA52" s="36"/>
      <c r="PUB52" s="36"/>
      <c r="PUC52" s="36"/>
      <c r="PUD52" s="36"/>
      <c r="PUE52" s="36"/>
      <c r="PUF52" s="36"/>
      <c r="PUG52" s="36"/>
      <c r="PUH52" s="36"/>
      <c r="PUI52" s="36"/>
      <c r="PUJ52" s="36"/>
      <c r="PUK52" s="36"/>
      <c r="PUL52" s="36"/>
      <c r="PUM52" s="36"/>
      <c r="PUN52" s="36"/>
      <c r="PUO52" s="36"/>
      <c r="PUP52" s="36"/>
      <c r="PUQ52" s="36"/>
      <c r="PUR52" s="36"/>
      <c r="PUS52" s="36"/>
      <c r="PUT52" s="36"/>
      <c r="PUU52" s="36"/>
      <c r="PUV52" s="36"/>
      <c r="PUW52" s="36"/>
      <c r="PUX52" s="36"/>
      <c r="PUY52" s="36"/>
      <c r="PUZ52" s="36"/>
      <c r="PVA52" s="36"/>
      <c r="PVB52" s="36"/>
      <c r="PVC52" s="36"/>
      <c r="PVD52" s="36"/>
      <c r="PVE52" s="36"/>
      <c r="PVF52" s="36"/>
      <c r="PVG52" s="36"/>
      <c r="PVH52" s="36"/>
      <c r="PVI52" s="36"/>
      <c r="PVJ52" s="36"/>
      <c r="PVK52" s="36"/>
      <c r="PVL52" s="36"/>
      <c r="PVM52" s="36"/>
      <c r="PVN52" s="36"/>
      <c r="PVO52" s="36"/>
      <c r="PVP52" s="36"/>
      <c r="PVQ52" s="36"/>
      <c r="PVR52" s="36"/>
      <c r="PVS52" s="36"/>
      <c r="PVT52" s="36"/>
      <c r="PVU52" s="36"/>
      <c r="PVV52" s="36"/>
      <c r="PVW52" s="36"/>
      <c r="PVX52" s="36"/>
      <c r="PVY52" s="36"/>
      <c r="PVZ52" s="36"/>
      <c r="PWA52" s="36"/>
      <c r="PWB52" s="36"/>
      <c r="PWC52" s="36"/>
      <c r="PWD52" s="36"/>
      <c r="PWE52" s="36"/>
      <c r="PWF52" s="36"/>
      <c r="PWG52" s="36"/>
      <c r="PWH52" s="36"/>
      <c r="PWI52" s="36"/>
      <c r="PWJ52" s="36"/>
      <c r="PWK52" s="36"/>
      <c r="PWL52" s="36"/>
      <c r="PWM52" s="36"/>
      <c r="PWN52" s="36"/>
      <c r="PWO52" s="36"/>
      <c r="PWP52" s="36"/>
      <c r="PWQ52" s="36"/>
      <c r="PWR52" s="36"/>
      <c r="PWS52" s="36"/>
      <c r="PWT52" s="36"/>
      <c r="PWU52" s="36"/>
      <c r="PWV52" s="36"/>
      <c r="PWW52" s="36"/>
      <c r="PWX52" s="36"/>
      <c r="PWY52" s="36"/>
      <c r="PWZ52" s="36"/>
      <c r="PXA52" s="36"/>
      <c r="PXB52" s="36"/>
      <c r="PXC52" s="36"/>
      <c r="PXD52" s="36"/>
      <c r="PXE52" s="36"/>
      <c r="PXF52" s="36"/>
      <c r="PXG52" s="36"/>
      <c r="PXH52" s="36"/>
      <c r="PXI52" s="36"/>
      <c r="PXJ52" s="36"/>
      <c r="PXK52" s="36"/>
      <c r="PXL52" s="36"/>
      <c r="PXM52" s="36"/>
      <c r="PXN52" s="36"/>
      <c r="PXO52" s="36"/>
      <c r="PXP52" s="36"/>
      <c r="PXQ52" s="36"/>
      <c r="PXR52" s="36"/>
      <c r="PXS52" s="36"/>
      <c r="PXT52" s="36"/>
      <c r="PXU52" s="36"/>
      <c r="PXV52" s="36"/>
      <c r="PXW52" s="36"/>
      <c r="PXX52" s="36"/>
      <c r="PXY52" s="36"/>
      <c r="PXZ52" s="36"/>
      <c r="PYA52" s="36"/>
      <c r="PYB52" s="36"/>
      <c r="PYC52" s="36"/>
      <c r="PYD52" s="36"/>
      <c r="PYE52" s="36"/>
      <c r="PYF52" s="36"/>
      <c r="PYG52" s="36"/>
      <c r="PYH52" s="36"/>
      <c r="PYI52" s="36"/>
      <c r="PYJ52" s="36"/>
      <c r="PYK52" s="36"/>
      <c r="PYL52" s="36"/>
      <c r="PYM52" s="36"/>
      <c r="PYN52" s="36"/>
      <c r="PYO52" s="36"/>
      <c r="PYP52" s="36"/>
      <c r="PYQ52" s="36"/>
      <c r="PYR52" s="36"/>
      <c r="PYS52" s="36"/>
      <c r="PYT52" s="36"/>
      <c r="PYU52" s="36"/>
      <c r="PYV52" s="36"/>
      <c r="PYW52" s="36"/>
      <c r="PYX52" s="36"/>
      <c r="PYY52" s="36"/>
      <c r="PYZ52" s="36"/>
      <c r="PZA52" s="36"/>
      <c r="PZB52" s="36"/>
      <c r="PZC52" s="36"/>
      <c r="PZD52" s="36"/>
      <c r="PZE52" s="36"/>
      <c r="PZF52" s="36"/>
      <c r="PZG52" s="36"/>
      <c r="PZH52" s="36"/>
      <c r="PZI52" s="36"/>
      <c r="PZJ52" s="36"/>
      <c r="PZK52" s="36"/>
      <c r="PZL52" s="36"/>
      <c r="PZM52" s="36"/>
      <c r="PZN52" s="36"/>
      <c r="PZO52" s="36"/>
      <c r="PZP52" s="36"/>
      <c r="PZQ52" s="36"/>
      <c r="PZR52" s="36"/>
      <c r="PZS52" s="36"/>
      <c r="PZT52" s="36"/>
      <c r="PZU52" s="36"/>
      <c r="PZV52" s="36"/>
      <c r="PZW52" s="36"/>
      <c r="PZX52" s="36"/>
      <c r="PZY52" s="36"/>
      <c r="PZZ52" s="36"/>
      <c r="QAA52" s="36"/>
      <c r="QAB52" s="36"/>
      <c r="QAC52" s="36"/>
      <c r="QAD52" s="36"/>
      <c r="QAE52" s="36"/>
      <c r="QAF52" s="36"/>
      <c r="QAG52" s="36"/>
      <c r="QAH52" s="36"/>
      <c r="QAI52" s="36"/>
      <c r="QAJ52" s="36"/>
      <c r="QAK52" s="36"/>
      <c r="QAL52" s="36"/>
      <c r="QAM52" s="36"/>
      <c r="QAN52" s="36"/>
      <c r="QAO52" s="36"/>
      <c r="QAP52" s="36"/>
      <c r="QAQ52" s="36"/>
      <c r="QAR52" s="36"/>
      <c r="QAS52" s="36"/>
      <c r="QAT52" s="36"/>
      <c r="QAU52" s="36"/>
      <c r="QAV52" s="36"/>
      <c r="QAW52" s="36"/>
      <c r="QAX52" s="36"/>
      <c r="QAY52" s="36"/>
      <c r="QAZ52" s="36"/>
      <c r="QBA52" s="36"/>
      <c r="QBB52" s="36"/>
      <c r="QBC52" s="36"/>
      <c r="QBD52" s="36"/>
      <c r="QBE52" s="36"/>
      <c r="QBF52" s="36"/>
      <c r="QBG52" s="36"/>
      <c r="QBH52" s="36"/>
      <c r="QBI52" s="36"/>
      <c r="QBJ52" s="36"/>
      <c r="QBK52" s="36"/>
      <c r="QBL52" s="36"/>
      <c r="QBM52" s="36"/>
      <c r="QBN52" s="36"/>
      <c r="QBO52" s="36"/>
      <c r="QBP52" s="36"/>
      <c r="QBQ52" s="36"/>
      <c r="QBR52" s="36"/>
      <c r="QBS52" s="36"/>
      <c r="QBT52" s="36"/>
      <c r="QBU52" s="36"/>
      <c r="QBV52" s="36"/>
      <c r="QBW52" s="36"/>
      <c r="QBX52" s="36"/>
      <c r="QBY52" s="36"/>
      <c r="QBZ52" s="36"/>
      <c r="QCA52" s="36"/>
      <c r="QCB52" s="36"/>
      <c r="QCC52" s="36"/>
      <c r="QCD52" s="36"/>
      <c r="QCE52" s="36"/>
      <c r="QCF52" s="36"/>
      <c r="QCG52" s="36"/>
      <c r="QCH52" s="36"/>
      <c r="QCI52" s="36"/>
      <c r="QCJ52" s="36"/>
      <c r="QCK52" s="36"/>
      <c r="QCL52" s="36"/>
      <c r="QCM52" s="36"/>
      <c r="QCN52" s="36"/>
      <c r="QCO52" s="36"/>
      <c r="QCP52" s="36"/>
      <c r="QCQ52" s="36"/>
      <c r="QCR52" s="36"/>
      <c r="QCS52" s="36"/>
      <c r="QCT52" s="36"/>
      <c r="QCU52" s="36"/>
      <c r="QCV52" s="36"/>
      <c r="QCW52" s="36"/>
      <c r="QCX52" s="36"/>
      <c r="QCY52" s="36"/>
      <c r="QCZ52" s="36"/>
      <c r="QDA52" s="36"/>
      <c r="QDB52" s="36"/>
      <c r="QDC52" s="36"/>
      <c r="QDD52" s="36"/>
      <c r="QDE52" s="36"/>
      <c r="QDF52" s="36"/>
      <c r="QDG52" s="36"/>
      <c r="QDH52" s="36"/>
      <c r="QDI52" s="36"/>
      <c r="QDJ52" s="36"/>
      <c r="QDK52" s="36"/>
      <c r="QDL52" s="36"/>
      <c r="QDM52" s="36"/>
      <c r="QDN52" s="36"/>
      <c r="QDO52" s="36"/>
      <c r="QDP52" s="36"/>
      <c r="QDQ52" s="36"/>
      <c r="QDR52" s="36"/>
      <c r="QDS52" s="36"/>
      <c r="QDT52" s="36"/>
      <c r="QDU52" s="36"/>
      <c r="QDV52" s="36"/>
      <c r="QDW52" s="36"/>
      <c r="QDX52" s="36"/>
      <c r="QDY52" s="36"/>
      <c r="QDZ52" s="36"/>
      <c r="QEA52" s="36"/>
      <c r="QEB52" s="36"/>
      <c r="QEC52" s="36"/>
      <c r="QED52" s="36"/>
      <c r="QEE52" s="36"/>
      <c r="QEF52" s="36"/>
      <c r="QEG52" s="36"/>
      <c r="QEH52" s="36"/>
      <c r="QEI52" s="36"/>
      <c r="QEJ52" s="36"/>
      <c r="QEK52" s="36"/>
      <c r="QEL52" s="36"/>
      <c r="QEM52" s="36"/>
      <c r="QEN52" s="36"/>
      <c r="QEO52" s="36"/>
      <c r="QEP52" s="36"/>
      <c r="QEQ52" s="36"/>
      <c r="QER52" s="36"/>
      <c r="QES52" s="36"/>
      <c r="QET52" s="36"/>
      <c r="QEU52" s="36"/>
      <c r="QEV52" s="36"/>
      <c r="QEW52" s="36"/>
      <c r="QEX52" s="36"/>
      <c r="QEY52" s="36"/>
      <c r="QEZ52" s="36"/>
      <c r="QFA52" s="36"/>
      <c r="QFB52" s="36"/>
      <c r="QFC52" s="36"/>
      <c r="QFD52" s="36"/>
      <c r="QFE52" s="36"/>
      <c r="QFF52" s="36"/>
      <c r="QFG52" s="36"/>
      <c r="QFH52" s="36"/>
      <c r="QFI52" s="36"/>
      <c r="QFJ52" s="36"/>
      <c r="QFK52" s="36"/>
      <c r="QFL52" s="36"/>
      <c r="QFM52" s="36"/>
      <c r="QFN52" s="36"/>
      <c r="QFO52" s="36"/>
      <c r="QFP52" s="36"/>
      <c r="QFQ52" s="36"/>
      <c r="QFR52" s="36"/>
      <c r="QFS52" s="36"/>
      <c r="QFT52" s="36"/>
      <c r="QFU52" s="36"/>
      <c r="QFV52" s="36"/>
      <c r="QFW52" s="36"/>
      <c r="QFX52" s="36"/>
      <c r="QFY52" s="36"/>
      <c r="QFZ52" s="36"/>
      <c r="QGA52" s="36"/>
      <c r="QGB52" s="36"/>
      <c r="QGC52" s="36"/>
      <c r="QGD52" s="36"/>
      <c r="QGE52" s="36"/>
      <c r="QGF52" s="36"/>
      <c r="QGG52" s="36"/>
      <c r="QGH52" s="36"/>
      <c r="QGI52" s="36"/>
      <c r="QGJ52" s="36"/>
      <c r="QGK52" s="36"/>
      <c r="QGL52" s="36"/>
      <c r="QGM52" s="36"/>
      <c r="QGN52" s="36"/>
      <c r="QGO52" s="36"/>
      <c r="QGP52" s="36"/>
      <c r="QGQ52" s="36"/>
      <c r="QGR52" s="36"/>
      <c r="QGS52" s="36"/>
      <c r="QGT52" s="36"/>
      <c r="QGU52" s="36"/>
      <c r="QGV52" s="36"/>
      <c r="QGW52" s="36"/>
      <c r="QGX52" s="36"/>
      <c r="QGY52" s="36"/>
      <c r="QGZ52" s="36"/>
      <c r="QHA52" s="36"/>
      <c r="QHB52" s="36"/>
      <c r="QHC52" s="36"/>
      <c r="QHD52" s="36"/>
      <c r="QHE52" s="36"/>
      <c r="QHF52" s="36"/>
      <c r="QHG52" s="36"/>
      <c r="QHH52" s="36"/>
      <c r="QHI52" s="36"/>
      <c r="QHJ52" s="36"/>
      <c r="QHK52" s="36"/>
      <c r="QHL52" s="36"/>
      <c r="QHM52" s="36"/>
      <c r="QHN52" s="36"/>
      <c r="QHO52" s="36"/>
      <c r="QHP52" s="36"/>
      <c r="QHQ52" s="36"/>
      <c r="QHR52" s="36"/>
      <c r="QHS52" s="36"/>
      <c r="QHT52" s="36"/>
      <c r="QHU52" s="36"/>
      <c r="QHV52" s="36"/>
      <c r="QHW52" s="36"/>
      <c r="QHX52" s="36"/>
      <c r="QHY52" s="36"/>
      <c r="QHZ52" s="36"/>
      <c r="QIA52" s="36"/>
      <c r="QIB52" s="36"/>
      <c r="QIC52" s="36"/>
      <c r="QID52" s="36"/>
      <c r="QIE52" s="36"/>
      <c r="QIF52" s="36"/>
      <c r="QIG52" s="36"/>
      <c r="QIH52" s="36"/>
      <c r="QII52" s="36"/>
      <c r="QIJ52" s="36"/>
      <c r="QIK52" s="36"/>
      <c r="QIL52" s="36"/>
      <c r="QIM52" s="36"/>
      <c r="QIN52" s="36"/>
      <c r="QIO52" s="36"/>
      <c r="QIP52" s="36"/>
      <c r="QIQ52" s="36"/>
      <c r="QIR52" s="36"/>
      <c r="QIS52" s="36"/>
      <c r="QIT52" s="36"/>
      <c r="QIU52" s="36"/>
      <c r="QIV52" s="36"/>
      <c r="QIW52" s="36"/>
      <c r="QIX52" s="36"/>
      <c r="QIY52" s="36"/>
      <c r="QIZ52" s="36"/>
      <c r="QJA52" s="36"/>
      <c r="QJB52" s="36"/>
      <c r="QJC52" s="36"/>
      <c r="QJD52" s="36"/>
      <c r="QJE52" s="36"/>
      <c r="QJF52" s="36"/>
      <c r="QJG52" s="36"/>
      <c r="QJH52" s="36"/>
      <c r="QJI52" s="36"/>
      <c r="QJJ52" s="36"/>
      <c r="QJK52" s="36"/>
      <c r="QJL52" s="36"/>
      <c r="QJM52" s="36"/>
      <c r="QJN52" s="36"/>
      <c r="QJO52" s="36"/>
      <c r="QJP52" s="36"/>
      <c r="QJQ52" s="36"/>
      <c r="QJR52" s="36"/>
      <c r="QJS52" s="36"/>
      <c r="QJT52" s="36"/>
      <c r="QJU52" s="36"/>
      <c r="QJV52" s="36"/>
      <c r="QJW52" s="36"/>
      <c r="QJX52" s="36"/>
      <c r="QJY52" s="36"/>
      <c r="QJZ52" s="36"/>
      <c r="QKA52" s="36"/>
      <c r="QKB52" s="36"/>
      <c r="QKC52" s="36"/>
      <c r="QKD52" s="36"/>
      <c r="QKE52" s="36"/>
      <c r="QKF52" s="36"/>
      <c r="QKG52" s="36"/>
      <c r="QKH52" s="36"/>
      <c r="QKI52" s="36"/>
      <c r="QKJ52" s="36"/>
      <c r="QKK52" s="36"/>
      <c r="QKL52" s="36"/>
      <c r="QKM52" s="36"/>
      <c r="QKN52" s="36"/>
      <c r="QKO52" s="36"/>
      <c r="QKP52" s="36"/>
      <c r="QKQ52" s="36"/>
      <c r="QKR52" s="36"/>
      <c r="QKS52" s="36"/>
      <c r="QKT52" s="36"/>
      <c r="QKU52" s="36"/>
      <c r="QKV52" s="36"/>
      <c r="QKW52" s="36"/>
      <c r="QKX52" s="36"/>
      <c r="QKY52" s="36"/>
      <c r="QKZ52" s="36"/>
      <c r="QLA52" s="36"/>
      <c r="QLB52" s="36"/>
      <c r="QLC52" s="36"/>
      <c r="QLD52" s="36"/>
      <c r="QLE52" s="36"/>
      <c r="QLF52" s="36"/>
      <c r="QLG52" s="36"/>
      <c r="QLH52" s="36"/>
      <c r="QLI52" s="36"/>
      <c r="QLJ52" s="36"/>
      <c r="QLK52" s="36"/>
      <c r="QLL52" s="36"/>
      <c r="QLM52" s="36"/>
      <c r="QLN52" s="36"/>
      <c r="QLO52" s="36"/>
      <c r="QLP52" s="36"/>
      <c r="QLQ52" s="36"/>
      <c r="QLR52" s="36"/>
      <c r="QLS52" s="36"/>
      <c r="QLT52" s="36"/>
      <c r="QLU52" s="36"/>
      <c r="QLV52" s="36"/>
      <c r="QLW52" s="36"/>
      <c r="QLX52" s="36"/>
      <c r="QLY52" s="36"/>
      <c r="QLZ52" s="36"/>
      <c r="QMA52" s="36"/>
      <c r="QMB52" s="36"/>
      <c r="QMC52" s="36"/>
      <c r="QMD52" s="36"/>
      <c r="QME52" s="36"/>
      <c r="QMF52" s="36"/>
      <c r="QMG52" s="36"/>
      <c r="QMH52" s="36"/>
      <c r="QMI52" s="36"/>
      <c r="QMJ52" s="36"/>
      <c r="QMK52" s="36"/>
      <c r="QML52" s="36"/>
      <c r="QMM52" s="36"/>
      <c r="QMN52" s="36"/>
      <c r="QMO52" s="36"/>
      <c r="QMP52" s="36"/>
      <c r="QMQ52" s="36"/>
      <c r="QMR52" s="36"/>
      <c r="QMS52" s="36"/>
      <c r="QMT52" s="36"/>
      <c r="QMU52" s="36"/>
      <c r="QMV52" s="36"/>
      <c r="QMW52" s="36"/>
      <c r="QMX52" s="36"/>
      <c r="QMY52" s="36"/>
      <c r="QMZ52" s="36"/>
      <c r="QNA52" s="36"/>
      <c r="QNB52" s="36"/>
      <c r="QNC52" s="36"/>
      <c r="QND52" s="36"/>
      <c r="QNE52" s="36"/>
      <c r="QNF52" s="36"/>
      <c r="QNG52" s="36"/>
      <c r="QNH52" s="36"/>
      <c r="QNI52" s="36"/>
      <c r="QNJ52" s="36"/>
      <c r="QNK52" s="36"/>
      <c r="QNL52" s="36"/>
      <c r="QNM52" s="36"/>
      <c r="QNN52" s="36"/>
      <c r="QNO52" s="36"/>
      <c r="QNP52" s="36"/>
      <c r="QNQ52" s="36"/>
      <c r="QNR52" s="36"/>
      <c r="QNS52" s="36"/>
      <c r="QNT52" s="36"/>
      <c r="QNU52" s="36"/>
      <c r="QNV52" s="36"/>
      <c r="QNW52" s="36"/>
      <c r="QNX52" s="36"/>
      <c r="QNY52" s="36"/>
      <c r="QNZ52" s="36"/>
      <c r="QOA52" s="36"/>
      <c r="QOB52" s="36"/>
      <c r="QOC52" s="36"/>
      <c r="QOD52" s="36"/>
      <c r="QOE52" s="36"/>
      <c r="QOF52" s="36"/>
      <c r="QOG52" s="36"/>
      <c r="QOH52" s="36"/>
      <c r="QOI52" s="36"/>
      <c r="QOJ52" s="36"/>
      <c r="QOK52" s="36"/>
      <c r="QOL52" s="36"/>
      <c r="QOM52" s="36"/>
      <c r="QON52" s="36"/>
      <c r="QOO52" s="36"/>
      <c r="QOP52" s="36"/>
      <c r="QOQ52" s="36"/>
      <c r="QOR52" s="36"/>
      <c r="QOS52" s="36"/>
      <c r="QOT52" s="36"/>
      <c r="QOU52" s="36"/>
      <c r="QOV52" s="36"/>
      <c r="QOW52" s="36"/>
      <c r="QOX52" s="36"/>
      <c r="QOY52" s="36"/>
      <c r="QOZ52" s="36"/>
      <c r="QPA52" s="36"/>
      <c r="QPB52" s="36"/>
      <c r="QPC52" s="36"/>
      <c r="QPD52" s="36"/>
      <c r="QPE52" s="36"/>
      <c r="QPF52" s="36"/>
      <c r="QPG52" s="36"/>
      <c r="QPH52" s="36"/>
      <c r="QPI52" s="36"/>
      <c r="QPJ52" s="36"/>
      <c r="QPK52" s="36"/>
      <c r="QPL52" s="36"/>
      <c r="QPM52" s="36"/>
      <c r="QPN52" s="36"/>
      <c r="QPO52" s="36"/>
      <c r="QPP52" s="36"/>
      <c r="QPQ52" s="36"/>
      <c r="QPR52" s="36"/>
      <c r="QPS52" s="36"/>
      <c r="QPT52" s="36"/>
      <c r="QPU52" s="36"/>
      <c r="QPV52" s="36"/>
      <c r="QPW52" s="36"/>
      <c r="QPX52" s="36"/>
      <c r="QPY52" s="36"/>
      <c r="QPZ52" s="36"/>
      <c r="QQA52" s="36"/>
      <c r="QQB52" s="36"/>
      <c r="QQC52" s="36"/>
      <c r="QQD52" s="36"/>
      <c r="QQE52" s="36"/>
      <c r="QQF52" s="36"/>
      <c r="QQG52" s="36"/>
      <c r="QQH52" s="36"/>
      <c r="QQI52" s="36"/>
      <c r="QQJ52" s="36"/>
      <c r="QQK52" s="36"/>
      <c r="QQL52" s="36"/>
      <c r="QQM52" s="36"/>
      <c r="QQN52" s="36"/>
      <c r="QQO52" s="36"/>
      <c r="QQP52" s="36"/>
      <c r="QQQ52" s="36"/>
      <c r="QQR52" s="36"/>
      <c r="QQS52" s="36"/>
      <c r="QQT52" s="36"/>
      <c r="QQU52" s="36"/>
      <c r="QQV52" s="36"/>
      <c r="QQW52" s="36"/>
      <c r="QQX52" s="36"/>
      <c r="QQY52" s="36"/>
      <c r="QQZ52" s="36"/>
      <c r="QRA52" s="36"/>
      <c r="QRB52" s="36"/>
      <c r="QRC52" s="36"/>
      <c r="QRD52" s="36"/>
      <c r="QRE52" s="36"/>
      <c r="QRF52" s="36"/>
      <c r="QRG52" s="36"/>
      <c r="QRH52" s="36"/>
      <c r="QRI52" s="36"/>
      <c r="QRJ52" s="36"/>
      <c r="QRK52" s="36"/>
      <c r="QRL52" s="36"/>
      <c r="QRM52" s="36"/>
      <c r="QRN52" s="36"/>
      <c r="QRO52" s="36"/>
      <c r="QRP52" s="36"/>
      <c r="QRQ52" s="36"/>
      <c r="QRR52" s="36"/>
      <c r="QRS52" s="36"/>
      <c r="QRT52" s="36"/>
      <c r="QRU52" s="36"/>
      <c r="QRV52" s="36"/>
      <c r="QRW52" s="36"/>
      <c r="QRX52" s="36"/>
      <c r="QRY52" s="36"/>
      <c r="QRZ52" s="36"/>
      <c r="QSA52" s="36"/>
      <c r="QSB52" s="36"/>
      <c r="QSC52" s="36"/>
      <c r="QSD52" s="36"/>
      <c r="QSE52" s="36"/>
      <c r="QSF52" s="36"/>
      <c r="QSG52" s="36"/>
      <c r="QSH52" s="36"/>
      <c r="QSI52" s="36"/>
      <c r="QSJ52" s="36"/>
      <c r="QSK52" s="36"/>
      <c r="QSL52" s="36"/>
      <c r="QSM52" s="36"/>
      <c r="QSN52" s="36"/>
      <c r="QSO52" s="36"/>
      <c r="QSP52" s="36"/>
      <c r="QSQ52" s="36"/>
      <c r="QSR52" s="36"/>
      <c r="QSS52" s="36"/>
      <c r="QST52" s="36"/>
      <c r="QSU52" s="36"/>
      <c r="QSV52" s="36"/>
      <c r="QSW52" s="36"/>
      <c r="QSX52" s="36"/>
      <c r="QSY52" s="36"/>
      <c r="QSZ52" s="36"/>
      <c r="QTA52" s="36"/>
      <c r="QTB52" s="36"/>
      <c r="QTC52" s="36"/>
      <c r="QTD52" s="36"/>
      <c r="QTE52" s="36"/>
      <c r="QTF52" s="36"/>
      <c r="QTG52" s="36"/>
      <c r="QTH52" s="36"/>
      <c r="QTI52" s="36"/>
      <c r="QTJ52" s="36"/>
      <c r="QTK52" s="36"/>
      <c r="QTL52" s="36"/>
      <c r="QTM52" s="36"/>
      <c r="QTN52" s="36"/>
      <c r="QTO52" s="36"/>
      <c r="QTP52" s="36"/>
      <c r="QTQ52" s="36"/>
      <c r="QTR52" s="36"/>
      <c r="QTS52" s="36"/>
      <c r="QTT52" s="36"/>
      <c r="QTU52" s="36"/>
      <c r="QTV52" s="36"/>
      <c r="QTW52" s="36"/>
      <c r="QTX52" s="36"/>
      <c r="QTY52" s="36"/>
      <c r="QTZ52" s="36"/>
      <c r="QUA52" s="36"/>
      <c r="QUB52" s="36"/>
      <c r="QUC52" s="36"/>
      <c r="QUD52" s="36"/>
      <c r="QUE52" s="36"/>
      <c r="QUF52" s="36"/>
      <c r="QUG52" s="36"/>
      <c r="QUH52" s="36"/>
      <c r="QUI52" s="36"/>
      <c r="QUJ52" s="36"/>
      <c r="QUK52" s="36"/>
      <c r="QUL52" s="36"/>
      <c r="QUM52" s="36"/>
      <c r="QUN52" s="36"/>
      <c r="QUO52" s="36"/>
      <c r="QUP52" s="36"/>
      <c r="QUQ52" s="36"/>
      <c r="QUR52" s="36"/>
      <c r="QUS52" s="36"/>
      <c r="QUT52" s="36"/>
      <c r="QUU52" s="36"/>
      <c r="QUV52" s="36"/>
      <c r="QUW52" s="36"/>
      <c r="QUX52" s="36"/>
      <c r="QUY52" s="36"/>
      <c r="QUZ52" s="36"/>
      <c r="QVA52" s="36"/>
      <c r="QVB52" s="36"/>
      <c r="QVC52" s="36"/>
      <c r="QVD52" s="36"/>
      <c r="QVE52" s="36"/>
      <c r="QVF52" s="36"/>
      <c r="QVG52" s="36"/>
      <c r="QVH52" s="36"/>
      <c r="QVI52" s="36"/>
      <c r="QVJ52" s="36"/>
      <c r="QVK52" s="36"/>
      <c r="QVL52" s="36"/>
      <c r="QVM52" s="36"/>
      <c r="QVN52" s="36"/>
      <c r="QVO52" s="36"/>
      <c r="QVP52" s="36"/>
      <c r="QVQ52" s="36"/>
      <c r="QVR52" s="36"/>
      <c r="QVS52" s="36"/>
      <c r="QVT52" s="36"/>
      <c r="QVU52" s="36"/>
      <c r="QVV52" s="36"/>
      <c r="QVW52" s="36"/>
      <c r="QVX52" s="36"/>
      <c r="QVY52" s="36"/>
      <c r="QVZ52" s="36"/>
      <c r="QWA52" s="36"/>
      <c r="QWB52" s="36"/>
      <c r="QWC52" s="36"/>
      <c r="QWD52" s="36"/>
      <c r="QWE52" s="36"/>
      <c r="QWF52" s="36"/>
      <c r="QWG52" s="36"/>
      <c r="QWH52" s="36"/>
      <c r="QWI52" s="36"/>
      <c r="QWJ52" s="36"/>
      <c r="QWK52" s="36"/>
      <c r="QWL52" s="36"/>
      <c r="QWM52" s="36"/>
      <c r="QWN52" s="36"/>
      <c r="QWO52" s="36"/>
      <c r="QWP52" s="36"/>
      <c r="QWQ52" s="36"/>
      <c r="QWR52" s="36"/>
      <c r="QWS52" s="36"/>
      <c r="QWT52" s="36"/>
      <c r="QWU52" s="36"/>
      <c r="QWV52" s="36"/>
      <c r="QWW52" s="36"/>
      <c r="QWX52" s="36"/>
      <c r="QWY52" s="36"/>
      <c r="QWZ52" s="36"/>
      <c r="QXA52" s="36"/>
      <c r="QXB52" s="36"/>
      <c r="QXC52" s="36"/>
      <c r="QXD52" s="36"/>
      <c r="QXE52" s="36"/>
      <c r="QXF52" s="36"/>
      <c r="QXG52" s="36"/>
      <c r="QXH52" s="36"/>
      <c r="QXI52" s="36"/>
      <c r="QXJ52" s="36"/>
      <c r="QXK52" s="36"/>
      <c r="QXL52" s="36"/>
      <c r="QXM52" s="36"/>
      <c r="QXN52" s="36"/>
      <c r="QXO52" s="36"/>
      <c r="QXP52" s="36"/>
      <c r="QXQ52" s="36"/>
      <c r="QXR52" s="36"/>
      <c r="QXS52" s="36"/>
      <c r="QXT52" s="36"/>
      <c r="QXU52" s="36"/>
      <c r="QXV52" s="36"/>
      <c r="QXW52" s="36"/>
      <c r="QXX52" s="36"/>
      <c r="QXY52" s="36"/>
      <c r="QXZ52" s="36"/>
      <c r="QYA52" s="36"/>
      <c r="QYB52" s="36"/>
      <c r="QYC52" s="36"/>
      <c r="QYD52" s="36"/>
      <c r="QYE52" s="36"/>
      <c r="QYF52" s="36"/>
      <c r="QYG52" s="36"/>
      <c r="QYH52" s="36"/>
      <c r="QYI52" s="36"/>
      <c r="QYJ52" s="36"/>
      <c r="QYK52" s="36"/>
      <c r="QYL52" s="36"/>
      <c r="QYM52" s="36"/>
      <c r="QYN52" s="36"/>
      <c r="QYO52" s="36"/>
      <c r="QYP52" s="36"/>
      <c r="QYQ52" s="36"/>
      <c r="QYR52" s="36"/>
      <c r="QYS52" s="36"/>
      <c r="QYT52" s="36"/>
      <c r="QYU52" s="36"/>
      <c r="QYV52" s="36"/>
      <c r="QYW52" s="36"/>
      <c r="QYX52" s="36"/>
      <c r="QYY52" s="36"/>
      <c r="QYZ52" s="36"/>
      <c r="QZA52" s="36"/>
      <c r="QZB52" s="36"/>
      <c r="QZC52" s="36"/>
      <c r="QZD52" s="36"/>
      <c r="QZE52" s="36"/>
      <c r="QZF52" s="36"/>
      <c r="QZG52" s="36"/>
      <c r="QZH52" s="36"/>
      <c r="QZI52" s="36"/>
      <c r="QZJ52" s="36"/>
      <c r="QZK52" s="36"/>
      <c r="QZL52" s="36"/>
      <c r="QZM52" s="36"/>
      <c r="QZN52" s="36"/>
      <c r="QZO52" s="36"/>
      <c r="QZP52" s="36"/>
      <c r="QZQ52" s="36"/>
      <c r="QZR52" s="36"/>
      <c r="QZS52" s="36"/>
      <c r="QZT52" s="36"/>
      <c r="QZU52" s="36"/>
      <c r="QZV52" s="36"/>
      <c r="QZW52" s="36"/>
      <c r="QZX52" s="36"/>
      <c r="QZY52" s="36"/>
      <c r="QZZ52" s="36"/>
      <c r="RAA52" s="36"/>
      <c r="RAB52" s="36"/>
      <c r="RAC52" s="36"/>
      <c r="RAD52" s="36"/>
      <c r="RAE52" s="36"/>
      <c r="RAF52" s="36"/>
      <c r="RAG52" s="36"/>
      <c r="RAH52" s="36"/>
      <c r="RAI52" s="36"/>
      <c r="RAJ52" s="36"/>
      <c r="RAK52" s="36"/>
      <c r="RAL52" s="36"/>
      <c r="RAM52" s="36"/>
      <c r="RAN52" s="36"/>
      <c r="RAO52" s="36"/>
      <c r="RAP52" s="36"/>
      <c r="RAQ52" s="36"/>
      <c r="RAR52" s="36"/>
      <c r="RAS52" s="36"/>
      <c r="RAT52" s="36"/>
      <c r="RAU52" s="36"/>
      <c r="RAV52" s="36"/>
      <c r="RAW52" s="36"/>
      <c r="RAX52" s="36"/>
      <c r="RAY52" s="36"/>
      <c r="RAZ52" s="36"/>
      <c r="RBA52" s="36"/>
      <c r="RBB52" s="36"/>
      <c r="RBC52" s="36"/>
      <c r="RBD52" s="36"/>
      <c r="RBE52" s="36"/>
      <c r="RBF52" s="36"/>
      <c r="RBG52" s="36"/>
      <c r="RBH52" s="36"/>
      <c r="RBI52" s="36"/>
      <c r="RBJ52" s="36"/>
      <c r="RBK52" s="36"/>
      <c r="RBL52" s="36"/>
      <c r="RBM52" s="36"/>
      <c r="RBN52" s="36"/>
      <c r="RBO52" s="36"/>
      <c r="RBP52" s="36"/>
      <c r="RBQ52" s="36"/>
      <c r="RBR52" s="36"/>
      <c r="RBS52" s="36"/>
      <c r="RBT52" s="36"/>
      <c r="RBU52" s="36"/>
      <c r="RBV52" s="36"/>
      <c r="RBW52" s="36"/>
      <c r="RBX52" s="36"/>
      <c r="RBY52" s="36"/>
      <c r="RBZ52" s="36"/>
      <c r="RCA52" s="36"/>
      <c r="RCB52" s="36"/>
      <c r="RCC52" s="36"/>
      <c r="RCD52" s="36"/>
      <c r="RCE52" s="36"/>
      <c r="RCF52" s="36"/>
      <c r="RCG52" s="36"/>
      <c r="RCH52" s="36"/>
      <c r="RCI52" s="36"/>
      <c r="RCJ52" s="36"/>
      <c r="RCK52" s="36"/>
      <c r="RCL52" s="36"/>
      <c r="RCM52" s="36"/>
      <c r="RCN52" s="36"/>
      <c r="RCO52" s="36"/>
      <c r="RCP52" s="36"/>
      <c r="RCQ52" s="36"/>
      <c r="RCR52" s="36"/>
      <c r="RCS52" s="36"/>
      <c r="RCT52" s="36"/>
      <c r="RCU52" s="36"/>
      <c r="RCV52" s="36"/>
      <c r="RCW52" s="36"/>
      <c r="RCX52" s="36"/>
      <c r="RCY52" s="36"/>
      <c r="RCZ52" s="36"/>
      <c r="RDA52" s="36"/>
      <c r="RDB52" s="36"/>
      <c r="RDC52" s="36"/>
      <c r="RDD52" s="36"/>
      <c r="RDE52" s="36"/>
      <c r="RDF52" s="36"/>
      <c r="RDG52" s="36"/>
      <c r="RDH52" s="36"/>
      <c r="RDI52" s="36"/>
      <c r="RDJ52" s="36"/>
      <c r="RDK52" s="36"/>
      <c r="RDL52" s="36"/>
      <c r="RDM52" s="36"/>
      <c r="RDN52" s="36"/>
      <c r="RDO52" s="36"/>
      <c r="RDP52" s="36"/>
      <c r="RDQ52" s="36"/>
      <c r="RDR52" s="36"/>
      <c r="RDS52" s="36"/>
      <c r="RDT52" s="36"/>
      <c r="RDU52" s="36"/>
      <c r="RDV52" s="36"/>
      <c r="RDW52" s="36"/>
      <c r="RDX52" s="36"/>
      <c r="RDY52" s="36"/>
      <c r="RDZ52" s="36"/>
      <c r="REA52" s="36"/>
      <c r="REB52" s="36"/>
      <c r="REC52" s="36"/>
      <c r="RED52" s="36"/>
      <c r="REE52" s="36"/>
      <c r="REF52" s="36"/>
      <c r="REG52" s="36"/>
      <c r="REH52" s="36"/>
      <c r="REI52" s="36"/>
      <c r="REJ52" s="36"/>
      <c r="REK52" s="36"/>
      <c r="REL52" s="36"/>
      <c r="REM52" s="36"/>
      <c r="REN52" s="36"/>
      <c r="REO52" s="36"/>
      <c r="REP52" s="36"/>
      <c r="REQ52" s="36"/>
      <c r="RER52" s="36"/>
      <c r="RES52" s="36"/>
      <c r="RET52" s="36"/>
      <c r="REU52" s="36"/>
      <c r="REV52" s="36"/>
      <c r="REW52" s="36"/>
      <c r="REX52" s="36"/>
      <c r="REY52" s="36"/>
      <c r="REZ52" s="36"/>
      <c r="RFA52" s="36"/>
      <c r="RFB52" s="36"/>
      <c r="RFC52" s="36"/>
      <c r="RFD52" s="36"/>
      <c r="RFE52" s="36"/>
      <c r="RFF52" s="36"/>
      <c r="RFG52" s="36"/>
      <c r="RFH52" s="36"/>
      <c r="RFI52" s="36"/>
      <c r="RFJ52" s="36"/>
      <c r="RFK52" s="36"/>
      <c r="RFL52" s="36"/>
      <c r="RFM52" s="36"/>
      <c r="RFN52" s="36"/>
      <c r="RFO52" s="36"/>
      <c r="RFP52" s="36"/>
      <c r="RFQ52" s="36"/>
      <c r="RFR52" s="36"/>
      <c r="RFS52" s="36"/>
      <c r="RFT52" s="36"/>
      <c r="RFU52" s="36"/>
      <c r="RFV52" s="36"/>
      <c r="RFW52" s="36"/>
      <c r="RFX52" s="36"/>
      <c r="RFY52" s="36"/>
      <c r="RFZ52" s="36"/>
      <c r="RGA52" s="36"/>
      <c r="RGB52" s="36"/>
      <c r="RGC52" s="36"/>
      <c r="RGD52" s="36"/>
      <c r="RGE52" s="36"/>
      <c r="RGF52" s="36"/>
      <c r="RGG52" s="36"/>
      <c r="RGH52" s="36"/>
      <c r="RGI52" s="36"/>
      <c r="RGJ52" s="36"/>
      <c r="RGK52" s="36"/>
      <c r="RGL52" s="36"/>
      <c r="RGM52" s="36"/>
      <c r="RGN52" s="36"/>
      <c r="RGO52" s="36"/>
      <c r="RGP52" s="36"/>
      <c r="RGQ52" s="36"/>
      <c r="RGR52" s="36"/>
      <c r="RGS52" s="36"/>
      <c r="RGT52" s="36"/>
      <c r="RGU52" s="36"/>
      <c r="RGV52" s="36"/>
      <c r="RGW52" s="36"/>
      <c r="RGX52" s="36"/>
      <c r="RGY52" s="36"/>
      <c r="RGZ52" s="36"/>
      <c r="RHA52" s="36"/>
      <c r="RHB52" s="36"/>
      <c r="RHC52" s="36"/>
      <c r="RHD52" s="36"/>
      <c r="RHE52" s="36"/>
      <c r="RHF52" s="36"/>
      <c r="RHG52" s="36"/>
      <c r="RHH52" s="36"/>
      <c r="RHI52" s="36"/>
      <c r="RHJ52" s="36"/>
      <c r="RHK52" s="36"/>
      <c r="RHL52" s="36"/>
      <c r="RHM52" s="36"/>
      <c r="RHN52" s="36"/>
      <c r="RHO52" s="36"/>
      <c r="RHP52" s="36"/>
      <c r="RHQ52" s="36"/>
      <c r="RHR52" s="36"/>
      <c r="RHS52" s="36"/>
      <c r="RHT52" s="36"/>
      <c r="RHU52" s="36"/>
      <c r="RHV52" s="36"/>
      <c r="RHW52" s="36"/>
      <c r="RHX52" s="36"/>
      <c r="RHY52" s="36"/>
      <c r="RHZ52" s="36"/>
      <c r="RIA52" s="36"/>
      <c r="RIB52" s="36"/>
      <c r="RIC52" s="36"/>
      <c r="RID52" s="36"/>
      <c r="RIE52" s="36"/>
      <c r="RIF52" s="36"/>
      <c r="RIG52" s="36"/>
      <c r="RIH52" s="36"/>
      <c r="RII52" s="36"/>
      <c r="RIJ52" s="36"/>
      <c r="RIK52" s="36"/>
      <c r="RIL52" s="36"/>
      <c r="RIM52" s="36"/>
      <c r="RIN52" s="36"/>
      <c r="RIO52" s="36"/>
      <c r="RIP52" s="36"/>
      <c r="RIQ52" s="36"/>
      <c r="RIR52" s="36"/>
      <c r="RIS52" s="36"/>
      <c r="RIT52" s="36"/>
      <c r="RIU52" s="36"/>
      <c r="RIV52" s="36"/>
      <c r="RIW52" s="36"/>
      <c r="RIX52" s="36"/>
      <c r="RIY52" s="36"/>
      <c r="RIZ52" s="36"/>
      <c r="RJA52" s="36"/>
      <c r="RJB52" s="36"/>
      <c r="RJC52" s="36"/>
      <c r="RJD52" s="36"/>
      <c r="RJE52" s="36"/>
      <c r="RJF52" s="36"/>
      <c r="RJG52" s="36"/>
      <c r="RJH52" s="36"/>
      <c r="RJI52" s="36"/>
      <c r="RJJ52" s="36"/>
      <c r="RJK52" s="36"/>
      <c r="RJL52" s="36"/>
      <c r="RJM52" s="36"/>
      <c r="RJN52" s="36"/>
      <c r="RJO52" s="36"/>
      <c r="RJP52" s="36"/>
      <c r="RJQ52" s="36"/>
      <c r="RJR52" s="36"/>
      <c r="RJS52" s="36"/>
      <c r="RJT52" s="36"/>
      <c r="RJU52" s="36"/>
      <c r="RJV52" s="36"/>
      <c r="RJW52" s="36"/>
      <c r="RJX52" s="36"/>
      <c r="RJY52" s="36"/>
      <c r="RJZ52" s="36"/>
      <c r="RKA52" s="36"/>
      <c r="RKB52" s="36"/>
      <c r="RKC52" s="36"/>
      <c r="RKD52" s="36"/>
      <c r="RKE52" s="36"/>
      <c r="RKF52" s="36"/>
      <c r="RKG52" s="36"/>
      <c r="RKH52" s="36"/>
      <c r="RKI52" s="36"/>
      <c r="RKJ52" s="36"/>
      <c r="RKK52" s="36"/>
      <c r="RKL52" s="36"/>
      <c r="RKM52" s="36"/>
      <c r="RKN52" s="36"/>
      <c r="RKO52" s="36"/>
      <c r="RKP52" s="36"/>
      <c r="RKQ52" s="36"/>
      <c r="RKR52" s="36"/>
      <c r="RKS52" s="36"/>
      <c r="RKT52" s="36"/>
      <c r="RKU52" s="36"/>
      <c r="RKV52" s="36"/>
      <c r="RKW52" s="36"/>
      <c r="RKX52" s="36"/>
      <c r="RKY52" s="36"/>
      <c r="RKZ52" s="36"/>
      <c r="RLA52" s="36"/>
      <c r="RLB52" s="36"/>
      <c r="RLC52" s="36"/>
      <c r="RLD52" s="36"/>
      <c r="RLE52" s="36"/>
      <c r="RLF52" s="36"/>
      <c r="RLG52" s="36"/>
      <c r="RLH52" s="36"/>
      <c r="RLI52" s="36"/>
      <c r="RLJ52" s="36"/>
      <c r="RLK52" s="36"/>
      <c r="RLL52" s="36"/>
      <c r="RLM52" s="36"/>
      <c r="RLN52" s="36"/>
      <c r="RLO52" s="36"/>
      <c r="RLP52" s="36"/>
      <c r="RLQ52" s="36"/>
      <c r="RLR52" s="36"/>
      <c r="RLS52" s="36"/>
      <c r="RLT52" s="36"/>
      <c r="RLU52" s="36"/>
      <c r="RLV52" s="36"/>
      <c r="RLW52" s="36"/>
      <c r="RLX52" s="36"/>
      <c r="RLY52" s="36"/>
      <c r="RLZ52" s="36"/>
      <c r="RMA52" s="36"/>
      <c r="RMB52" s="36"/>
      <c r="RMC52" s="36"/>
      <c r="RMD52" s="36"/>
      <c r="RME52" s="36"/>
      <c r="RMF52" s="36"/>
      <c r="RMG52" s="36"/>
      <c r="RMH52" s="36"/>
      <c r="RMI52" s="36"/>
      <c r="RMJ52" s="36"/>
      <c r="RMK52" s="36"/>
      <c r="RML52" s="36"/>
      <c r="RMM52" s="36"/>
      <c r="RMN52" s="36"/>
      <c r="RMO52" s="36"/>
      <c r="RMP52" s="36"/>
      <c r="RMQ52" s="36"/>
      <c r="RMR52" s="36"/>
      <c r="RMS52" s="36"/>
      <c r="RMT52" s="36"/>
      <c r="RMU52" s="36"/>
      <c r="RMV52" s="36"/>
      <c r="RMW52" s="36"/>
      <c r="RMX52" s="36"/>
      <c r="RMY52" s="36"/>
      <c r="RMZ52" s="36"/>
      <c r="RNA52" s="36"/>
      <c r="RNB52" s="36"/>
      <c r="RNC52" s="36"/>
      <c r="RND52" s="36"/>
      <c r="RNE52" s="36"/>
      <c r="RNF52" s="36"/>
      <c r="RNG52" s="36"/>
      <c r="RNH52" s="36"/>
      <c r="RNI52" s="36"/>
      <c r="RNJ52" s="36"/>
      <c r="RNK52" s="36"/>
      <c r="RNL52" s="36"/>
      <c r="RNM52" s="36"/>
      <c r="RNN52" s="36"/>
      <c r="RNO52" s="36"/>
      <c r="RNP52" s="36"/>
      <c r="RNQ52" s="36"/>
      <c r="RNR52" s="36"/>
      <c r="RNS52" s="36"/>
      <c r="RNT52" s="36"/>
      <c r="RNU52" s="36"/>
      <c r="RNV52" s="36"/>
      <c r="RNW52" s="36"/>
      <c r="RNX52" s="36"/>
      <c r="RNY52" s="36"/>
      <c r="RNZ52" s="36"/>
      <c r="ROA52" s="36"/>
      <c r="ROB52" s="36"/>
      <c r="ROC52" s="36"/>
      <c r="ROD52" s="36"/>
      <c r="ROE52" s="36"/>
      <c r="ROF52" s="36"/>
      <c r="ROG52" s="36"/>
      <c r="ROH52" s="36"/>
      <c r="ROI52" s="36"/>
      <c r="ROJ52" s="36"/>
      <c r="ROK52" s="36"/>
      <c r="ROL52" s="36"/>
      <c r="ROM52" s="36"/>
      <c r="RON52" s="36"/>
      <c r="ROO52" s="36"/>
      <c r="ROP52" s="36"/>
      <c r="ROQ52" s="36"/>
      <c r="ROR52" s="36"/>
      <c r="ROS52" s="36"/>
      <c r="ROT52" s="36"/>
      <c r="ROU52" s="36"/>
      <c r="ROV52" s="36"/>
      <c r="ROW52" s="36"/>
      <c r="ROX52" s="36"/>
      <c r="ROY52" s="36"/>
      <c r="ROZ52" s="36"/>
      <c r="RPA52" s="36"/>
      <c r="RPB52" s="36"/>
      <c r="RPC52" s="36"/>
      <c r="RPD52" s="36"/>
      <c r="RPE52" s="36"/>
      <c r="RPF52" s="36"/>
      <c r="RPG52" s="36"/>
      <c r="RPH52" s="36"/>
      <c r="RPI52" s="36"/>
      <c r="RPJ52" s="36"/>
      <c r="RPK52" s="36"/>
      <c r="RPL52" s="36"/>
      <c r="RPM52" s="36"/>
      <c r="RPN52" s="36"/>
      <c r="RPO52" s="36"/>
      <c r="RPP52" s="36"/>
      <c r="RPQ52" s="36"/>
      <c r="RPR52" s="36"/>
      <c r="RPS52" s="36"/>
      <c r="RPT52" s="36"/>
      <c r="RPU52" s="36"/>
      <c r="RPV52" s="36"/>
      <c r="RPW52" s="36"/>
      <c r="RPX52" s="36"/>
      <c r="RPY52" s="36"/>
      <c r="RPZ52" s="36"/>
      <c r="RQA52" s="36"/>
      <c r="RQB52" s="36"/>
      <c r="RQC52" s="36"/>
      <c r="RQD52" s="36"/>
      <c r="RQE52" s="36"/>
      <c r="RQF52" s="36"/>
      <c r="RQG52" s="36"/>
      <c r="RQH52" s="36"/>
      <c r="RQI52" s="36"/>
      <c r="RQJ52" s="36"/>
      <c r="RQK52" s="36"/>
      <c r="RQL52" s="36"/>
      <c r="RQM52" s="36"/>
      <c r="RQN52" s="36"/>
      <c r="RQO52" s="36"/>
      <c r="RQP52" s="36"/>
      <c r="RQQ52" s="36"/>
      <c r="RQR52" s="36"/>
      <c r="RQS52" s="36"/>
      <c r="RQT52" s="36"/>
      <c r="RQU52" s="36"/>
      <c r="RQV52" s="36"/>
      <c r="RQW52" s="36"/>
      <c r="RQX52" s="36"/>
      <c r="RQY52" s="36"/>
      <c r="RQZ52" s="36"/>
      <c r="RRA52" s="36"/>
      <c r="RRB52" s="36"/>
      <c r="RRC52" s="36"/>
      <c r="RRD52" s="36"/>
      <c r="RRE52" s="36"/>
      <c r="RRF52" s="36"/>
      <c r="RRG52" s="36"/>
      <c r="RRH52" s="36"/>
      <c r="RRI52" s="36"/>
      <c r="RRJ52" s="36"/>
      <c r="RRK52" s="36"/>
      <c r="RRL52" s="36"/>
      <c r="RRM52" s="36"/>
      <c r="RRN52" s="36"/>
      <c r="RRO52" s="36"/>
      <c r="RRP52" s="36"/>
      <c r="RRQ52" s="36"/>
      <c r="RRR52" s="36"/>
      <c r="RRS52" s="36"/>
      <c r="RRT52" s="36"/>
      <c r="RRU52" s="36"/>
      <c r="RRV52" s="36"/>
      <c r="RRW52" s="36"/>
      <c r="RRX52" s="36"/>
      <c r="RRY52" s="36"/>
      <c r="RRZ52" s="36"/>
      <c r="RSA52" s="36"/>
      <c r="RSB52" s="36"/>
      <c r="RSC52" s="36"/>
      <c r="RSD52" s="36"/>
      <c r="RSE52" s="36"/>
      <c r="RSF52" s="36"/>
      <c r="RSG52" s="36"/>
      <c r="RSH52" s="36"/>
      <c r="RSI52" s="36"/>
      <c r="RSJ52" s="36"/>
      <c r="RSK52" s="36"/>
      <c r="RSL52" s="36"/>
      <c r="RSM52" s="36"/>
      <c r="RSN52" s="36"/>
      <c r="RSO52" s="36"/>
      <c r="RSP52" s="36"/>
      <c r="RSQ52" s="36"/>
      <c r="RSR52" s="36"/>
      <c r="RSS52" s="36"/>
      <c r="RST52" s="36"/>
      <c r="RSU52" s="36"/>
      <c r="RSV52" s="36"/>
      <c r="RSW52" s="36"/>
      <c r="RSX52" s="36"/>
      <c r="RSY52" s="36"/>
      <c r="RSZ52" s="36"/>
      <c r="RTA52" s="36"/>
      <c r="RTB52" s="36"/>
      <c r="RTC52" s="36"/>
      <c r="RTD52" s="36"/>
      <c r="RTE52" s="36"/>
      <c r="RTF52" s="36"/>
      <c r="RTG52" s="36"/>
      <c r="RTH52" s="36"/>
      <c r="RTI52" s="36"/>
      <c r="RTJ52" s="36"/>
      <c r="RTK52" s="36"/>
      <c r="RTL52" s="36"/>
      <c r="RTM52" s="36"/>
      <c r="RTN52" s="36"/>
      <c r="RTO52" s="36"/>
      <c r="RTP52" s="36"/>
      <c r="RTQ52" s="36"/>
      <c r="RTR52" s="36"/>
      <c r="RTS52" s="36"/>
      <c r="RTT52" s="36"/>
      <c r="RTU52" s="36"/>
      <c r="RTV52" s="36"/>
      <c r="RTW52" s="36"/>
      <c r="RTX52" s="36"/>
      <c r="RTY52" s="36"/>
      <c r="RTZ52" s="36"/>
      <c r="RUA52" s="36"/>
      <c r="RUB52" s="36"/>
      <c r="RUC52" s="36"/>
      <c r="RUD52" s="36"/>
      <c r="RUE52" s="36"/>
      <c r="RUF52" s="36"/>
      <c r="RUG52" s="36"/>
      <c r="RUH52" s="36"/>
      <c r="RUI52" s="36"/>
      <c r="RUJ52" s="36"/>
      <c r="RUK52" s="36"/>
      <c r="RUL52" s="36"/>
      <c r="RUM52" s="36"/>
      <c r="RUN52" s="36"/>
      <c r="RUO52" s="36"/>
      <c r="RUP52" s="36"/>
      <c r="RUQ52" s="36"/>
      <c r="RUR52" s="36"/>
      <c r="RUS52" s="36"/>
      <c r="RUT52" s="36"/>
      <c r="RUU52" s="36"/>
      <c r="RUV52" s="36"/>
      <c r="RUW52" s="36"/>
      <c r="RUX52" s="36"/>
      <c r="RUY52" s="36"/>
      <c r="RUZ52" s="36"/>
      <c r="RVA52" s="36"/>
      <c r="RVB52" s="36"/>
      <c r="RVC52" s="36"/>
      <c r="RVD52" s="36"/>
      <c r="RVE52" s="36"/>
      <c r="RVF52" s="36"/>
      <c r="RVG52" s="36"/>
      <c r="RVH52" s="36"/>
      <c r="RVI52" s="36"/>
      <c r="RVJ52" s="36"/>
      <c r="RVK52" s="36"/>
      <c r="RVL52" s="36"/>
      <c r="RVM52" s="36"/>
      <c r="RVN52" s="36"/>
      <c r="RVO52" s="36"/>
      <c r="RVP52" s="36"/>
      <c r="RVQ52" s="36"/>
      <c r="RVR52" s="36"/>
      <c r="RVS52" s="36"/>
      <c r="RVT52" s="36"/>
      <c r="RVU52" s="36"/>
      <c r="RVV52" s="36"/>
      <c r="RVW52" s="36"/>
      <c r="RVX52" s="36"/>
      <c r="RVY52" s="36"/>
      <c r="RVZ52" s="36"/>
      <c r="RWA52" s="36"/>
      <c r="RWB52" s="36"/>
      <c r="RWC52" s="36"/>
      <c r="RWD52" s="36"/>
      <c r="RWE52" s="36"/>
      <c r="RWF52" s="36"/>
      <c r="RWG52" s="36"/>
      <c r="RWH52" s="36"/>
      <c r="RWI52" s="36"/>
      <c r="RWJ52" s="36"/>
      <c r="RWK52" s="36"/>
      <c r="RWL52" s="36"/>
      <c r="RWM52" s="36"/>
      <c r="RWN52" s="36"/>
      <c r="RWO52" s="36"/>
      <c r="RWP52" s="36"/>
      <c r="RWQ52" s="36"/>
      <c r="RWR52" s="36"/>
      <c r="RWS52" s="36"/>
      <c r="RWT52" s="36"/>
      <c r="RWU52" s="36"/>
      <c r="RWV52" s="36"/>
      <c r="RWW52" s="36"/>
      <c r="RWX52" s="36"/>
      <c r="RWY52" s="36"/>
      <c r="RWZ52" s="36"/>
      <c r="RXA52" s="36"/>
      <c r="RXB52" s="36"/>
      <c r="RXC52" s="36"/>
      <c r="RXD52" s="36"/>
      <c r="RXE52" s="36"/>
      <c r="RXF52" s="36"/>
      <c r="RXG52" s="36"/>
      <c r="RXH52" s="36"/>
      <c r="RXI52" s="36"/>
      <c r="RXJ52" s="36"/>
      <c r="RXK52" s="36"/>
      <c r="RXL52" s="36"/>
      <c r="RXM52" s="36"/>
      <c r="RXN52" s="36"/>
      <c r="RXO52" s="36"/>
      <c r="RXP52" s="36"/>
      <c r="RXQ52" s="36"/>
      <c r="RXR52" s="36"/>
      <c r="RXS52" s="36"/>
      <c r="RXT52" s="36"/>
      <c r="RXU52" s="36"/>
      <c r="RXV52" s="36"/>
      <c r="RXW52" s="36"/>
      <c r="RXX52" s="36"/>
      <c r="RXY52" s="36"/>
      <c r="RXZ52" s="36"/>
      <c r="RYA52" s="36"/>
      <c r="RYB52" s="36"/>
      <c r="RYC52" s="36"/>
      <c r="RYD52" s="36"/>
      <c r="RYE52" s="36"/>
      <c r="RYF52" s="36"/>
      <c r="RYG52" s="36"/>
      <c r="RYH52" s="36"/>
      <c r="RYI52" s="36"/>
      <c r="RYJ52" s="36"/>
      <c r="RYK52" s="36"/>
      <c r="RYL52" s="36"/>
      <c r="RYM52" s="36"/>
      <c r="RYN52" s="36"/>
      <c r="RYO52" s="36"/>
      <c r="RYP52" s="36"/>
      <c r="RYQ52" s="36"/>
      <c r="RYR52" s="36"/>
      <c r="RYS52" s="36"/>
      <c r="RYT52" s="36"/>
      <c r="RYU52" s="36"/>
      <c r="RYV52" s="36"/>
      <c r="RYW52" s="36"/>
      <c r="RYX52" s="36"/>
      <c r="RYY52" s="36"/>
      <c r="RYZ52" s="36"/>
      <c r="RZA52" s="36"/>
      <c r="RZB52" s="36"/>
      <c r="RZC52" s="36"/>
      <c r="RZD52" s="36"/>
      <c r="RZE52" s="36"/>
      <c r="RZF52" s="36"/>
      <c r="RZG52" s="36"/>
      <c r="RZH52" s="36"/>
      <c r="RZI52" s="36"/>
      <c r="RZJ52" s="36"/>
      <c r="RZK52" s="36"/>
      <c r="RZL52" s="36"/>
      <c r="RZM52" s="36"/>
      <c r="RZN52" s="36"/>
      <c r="RZO52" s="36"/>
      <c r="RZP52" s="36"/>
      <c r="RZQ52" s="36"/>
      <c r="RZR52" s="36"/>
      <c r="RZS52" s="36"/>
      <c r="RZT52" s="36"/>
      <c r="RZU52" s="36"/>
      <c r="RZV52" s="36"/>
      <c r="RZW52" s="36"/>
      <c r="RZX52" s="36"/>
      <c r="RZY52" s="36"/>
      <c r="RZZ52" s="36"/>
      <c r="SAA52" s="36"/>
      <c r="SAB52" s="36"/>
      <c r="SAC52" s="36"/>
      <c r="SAD52" s="36"/>
      <c r="SAE52" s="36"/>
      <c r="SAF52" s="36"/>
      <c r="SAG52" s="36"/>
      <c r="SAH52" s="36"/>
      <c r="SAI52" s="36"/>
      <c r="SAJ52" s="36"/>
      <c r="SAK52" s="36"/>
      <c r="SAL52" s="36"/>
      <c r="SAM52" s="36"/>
      <c r="SAN52" s="36"/>
      <c r="SAO52" s="36"/>
      <c r="SAP52" s="36"/>
      <c r="SAQ52" s="36"/>
      <c r="SAR52" s="36"/>
      <c r="SAS52" s="36"/>
      <c r="SAT52" s="36"/>
      <c r="SAU52" s="36"/>
      <c r="SAV52" s="36"/>
      <c r="SAW52" s="36"/>
      <c r="SAX52" s="36"/>
      <c r="SAY52" s="36"/>
      <c r="SAZ52" s="36"/>
      <c r="SBA52" s="36"/>
      <c r="SBB52" s="36"/>
      <c r="SBC52" s="36"/>
      <c r="SBD52" s="36"/>
      <c r="SBE52" s="36"/>
      <c r="SBF52" s="36"/>
      <c r="SBG52" s="36"/>
      <c r="SBH52" s="36"/>
      <c r="SBI52" s="36"/>
      <c r="SBJ52" s="36"/>
      <c r="SBK52" s="36"/>
      <c r="SBL52" s="36"/>
      <c r="SBM52" s="36"/>
      <c r="SBN52" s="36"/>
      <c r="SBO52" s="36"/>
      <c r="SBP52" s="36"/>
      <c r="SBQ52" s="36"/>
      <c r="SBR52" s="36"/>
      <c r="SBS52" s="36"/>
      <c r="SBT52" s="36"/>
      <c r="SBU52" s="36"/>
      <c r="SBV52" s="36"/>
      <c r="SBW52" s="36"/>
      <c r="SBX52" s="36"/>
      <c r="SBY52" s="36"/>
      <c r="SBZ52" s="36"/>
      <c r="SCA52" s="36"/>
      <c r="SCB52" s="36"/>
      <c r="SCC52" s="36"/>
      <c r="SCD52" s="36"/>
      <c r="SCE52" s="36"/>
      <c r="SCF52" s="36"/>
      <c r="SCG52" s="36"/>
      <c r="SCH52" s="36"/>
      <c r="SCI52" s="36"/>
      <c r="SCJ52" s="36"/>
      <c r="SCK52" s="36"/>
      <c r="SCL52" s="36"/>
      <c r="SCM52" s="36"/>
      <c r="SCN52" s="36"/>
      <c r="SCO52" s="36"/>
      <c r="SCP52" s="36"/>
      <c r="SCQ52" s="36"/>
      <c r="SCR52" s="36"/>
      <c r="SCS52" s="36"/>
      <c r="SCT52" s="36"/>
      <c r="SCU52" s="36"/>
      <c r="SCV52" s="36"/>
      <c r="SCW52" s="36"/>
      <c r="SCX52" s="36"/>
      <c r="SCY52" s="36"/>
      <c r="SCZ52" s="36"/>
      <c r="SDA52" s="36"/>
      <c r="SDB52" s="36"/>
      <c r="SDC52" s="36"/>
      <c r="SDD52" s="36"/>
      <c r="SDE52" s="36"/>
      <c r="SDF52" s="36"/>
      <c r="SDG52" s="36"/>
      <c r="SDH52" s="36"/>
      <c r="SDI52" s="36"/>
      <c r="SDJ52" s="36"/>
      <c r="SDK52" s="36"/>
      <c r="SDL52" s="36"/>
      <c r="SDM52" s="36"/>
      <c r="SDN52" s="36"/>
      <c r="SDO52" s="36"/>
      <c r="SDP52" s="36"/>
      <c r="SDQ52" s="36"/>
      <c r="SDR52" s="36"/>
      <c r="SDS52" s="36"/>
      <c r="SDT52" s="36"/>
      <c r="SDU52" s="36"/>
      <c r="SDV52" s="36"/>
      <c r="SDW52" s="36"/>
      <c r="SDX52" s="36"/>
      <c r="SDY52" s="36"/>
      <c r="SDZ52" s="36"/>
      <c r="SEA52" s="36"/>
      <c r="SEB52" s="36"/>
      <c r="SEC52" s="36"/>
      <c r="SED52" s="36"/>
      <c r="SEE52" s="36"/>
      <c r="SEF52" s="36"/>
      <c r="SEG52" s="36"/>
      <c r="SEH52" s="36"/>
      <c r="SEI52" s="36"/>
      <c r="SEJ52" s="36"/>
      <c r="SEK52" s="36"/>
      <c r="SEL52" s="36"/>
      <c r="SEM52" s="36"/>
      <c r="SEN52" s="36"/>
      <c r="SEO52" s="36"/>
      <c r="SEP52" s="36"/>
      <c r="SEQ52" s="36"/>
      <c r="SER52" s="36"/>
      <c r="SES52" s="36"/>
      <c r="SET52" s="36"/>
      <c r="SEU52" s="36"/>
      <c r="SEV52" s="36"/>
      <c r="SEW52" s="36"/>
      <c r="SEX52" s="36"/>
      <c r="SEY52" s="36"/>
      <c r="SEZ52" s="36"/>
      <c r="SFA52" s="36"/>
      <c r="SFB52" s="36"/>
      <c r="SFC52" s="36"/>
      <c r="SFD52" s="36"/>
      <c r="SFE52" s="36"/>
      <c r="SFF52" s="36"/>
      <c r="SFG52" s="36"/>
      <c r="SFH52" s="36"/>
      <c r="SFI52" s="36"/>
      <c r="SFJ52" s="36"/>
      <c r="SFK52" s="36"/>
      <c r="SFL52" s="36"/>
      <c r="SFM52" s="36"/>
      <c r="SFN52" s="36"/>
      <c r="SFO52" s="36"/>
      <c r="SFP52" s="36"/>
      <c r="SFQ52" s="36"/>
      <c r="SFR52" s="36"/>
      <c r="SFS52" s="36"/>
      <c r="SFT52" s="36"/>
      <c r="SFU52" s="36"/>
      <c r="SFV52" s="36"/>
      <c r="SFW52" s="36"/>
      <c r="SFX52" s="36"/>
      <c r="SFY52" s="36"/>
      <c r="SFZ52" s="36"/>
      <c r="SGA52" s="36"/>
      <c r="SGB52" s="36"/>
      <c r="SGC52" s="36"/>
      <c r="SGD52" s="36"/>
      <c r="SGE52" s="36"/>
      <c r="SGF52" s="36"/>
      <c r="SGG52" s="36"/>
      <c r="SGH52" s="36"/>
      <c r="SGI52" s="36"/>
      <c r="SGJ52" s="36"/>
      <c r="SGK52" s="36"/>
      <c r="SGL52" s="36"/>
      <c r="SGM52" s="36"/>
      <c r="SGN52" s="36"/>
      <c r="SGO52" s="36"/>
      <c r="SGP52" s="36"/>
      <c r="SGQ52" s="36"/>
      <c r="SGR52" s="36"/>
      <c r="SGS52" s="36"/>
      <c r="SGT52" s="36"/>
      <c r="SGU52" s="36"/>
      <c r="SGV52" s="36"/>
      <c r="SGW52" s="36"/>
      <c r="SGX52" s="36"/>
      <c r="SGY52" s="36"/>
      <c r="SGZ52" s="36"/>
      <c r="SHA52" s="36"/>
      <c r="SHB52" s="36"/>
      <c r="SHC52" s="36"/>
      <c r="SHD52" s="36"/>
      <c r="SHE52" s="36"/>
      <c r="SHF52" s="36"/>
      <c r="SHG52" s="36"/>
      <c r="SHH52" s="36"/>
      <c r="SHI52" s="36"/>
      <c r="SHJ52" s="36"/>
      <c r="SHK52" s="36"/>
      <c r="SHL52" s="36"/>
      <c r="SHM52" s="36"/>
      <c r="SHN52" s="36"/>
      <c r="SHO52" s="36"/>
      <c r="SHP52" s="36"/>
      <c r="SHQ52" s="36"/>
      <c r="SHR52" s="36"/>
      <c r="SHS52" s="36"/>
      <c r="SHT52" s="36"/>
      <c r="SHU52" s="36"/>
      <c r="SHV52" s="36"/>
      <c r="SHW52" s="36"/>
      <c r="SHX52" s="36"/>
      <c r="SHY52" s="36"/>
      <c r="SHZ52" s="36"/>
      <c r="SIA52" s="36"/>
      <c r="SIB52" s="36"/>
      <c r="SIC52" s="36"/>
      <c r="SID52" s="36"/>
      <c r="SIE52" s="36"/>
      <c r="SIF52" s="36"/>
      <c r="SIG52" s="36"/>
      <c r="SIH52" s="36"/>
      <c r="SII52" s="36"/>
      <c r="SIJ52" s="36"/>
      <c r="SIK52" s="36"/>
      <c r="SIL52" s="36"/>
      <c r="SIM52" s="36"/>
      <c r="SIN52" s="36"/>
      <c r="SIO52" s="36"/>
      <c r="SIP52" s="36"/>
      <c r="SIQ52" s="36"/>
      <c r="SIR52" s="36"/>
      <c r="SIS52" s="36"/>
      <c r="SIT52" s="36"/>
      <c r="SIU52" s="36"/>
      <c r="SIV52" s="36"/>
      <c r="SIW52" s="36"/>
      <c r="SIX52" s="36"/>
      <c r="SIY52" s="36"/>
      <c r="SIZ52" s="36"/>
      <c r="SJA52" s="36"/>
      <c r="SJB52" s="36"/>
      <c r="SJC52" s="36"/>
      <c r="SJD52" s="36"/>
      <c r="SJE52" s="36"/>
      <c r="SJF52" s="36"/>
      <c r="SJG52" s="36"/>
      <c r="SJH52" s="36"/>
      <c r="SJI52" s="36"/>
      <c r="SJJ52" s="36"/>
      <c r="SJK52" s="36"/>
      <c r="SJL52" s="36"/>
      <c r="SJM52" s="36"/>
      <c r="SJN52" s="36"/>
      <c r="SJO52" s="36"/>
      <c r="SJP52" s="36"/>
      <c r="SJQ52" s="36"/>
      <c r="SJR52" s="36"/>
      <c r="SJS52" s="36"/>
      <c r="SJT52" s="36"/>
      <c r="SJU52" s="36"/>
      <c r="SJV52" s="36"/>
      <c r="SJW52" s="36"/>
      <c r="SJX52" s="36"/>
      <c r="SJY52" s="36"/>
      <c r="SJZ52" s="36"/>
      <c r="SKA52" s="36"/>
      <c r="SKB52" s="36"/>
      <c r="SKC52" s="36"/>
      <c r="SKD52" s="36"/>
      <c r="SKE52" s="36"/>
      <c r="SKF52" s="36"/>
      <c r="SKG52" s="36"/>
      <c r="SKH52" s="36"/>
      <c r="SKI52" s="36"/>
      <c r="SKJ52" s="36"/>
      <c r="SKK52" s="36"/>
      <c r="SKL52" s="36"/>
      <c r="SKM52" s="36"/>
      <c r="SKN52" s="36"/>
      <c r="SKO52" s="36"/>
      <c r="SKP52" s="36"/>
      <c r="SKQ52" s="36"/>
      <c r="SKR52" s="36"/>
      <c r="SKS52" s="36"/>
      <c r="SKT52" s="36"/>
      <c r="SKU52" s="36"/>
      <c r="SKV52" s="36"/>
      <c r="SKW52" s="36"/>
      <c r="SKX52" s="36"/>
      <c r="SKY52" s="36"/>
      <c r="SKZ52" s="36"/>
      <c r="SLA52" s="36"/>
      <c r="SLB52" s="36"/>
      <c r="SLC52" s="36"/>
      <c r="SLD52" s="36"/>
      <c r="SLE52" s="36"/>
      <c r="SLF52" s="36"/>
      <c r="SLG52" s="36"/>
      <c r="SLH52" s="36"/>
      <c r="SLI52" s="36"/>
      <c r="SLJ52" s="36"/>
      <c r="SLK52" s="36"/>
      <c r="SLL52" s="36"/>
      <c r="SLM52" s="36"/>
      <c r="SLN52" s="36"/>
      <c r="SLO52" s="36"/>
      <c r="SLP52" s="36"/>
      <c r="SLQ52" s="36"/>
      <c r="SLR52" s="36"/>
      <c r="SLS52" s="36"/>
      <c r="SLT52" s="36"/>
      <c r="SLU52" s="36"/>
      <c r="SLV52" s="36"/>
      <c r="SLW52" s="36"/>
      <c r="SLX52" s="36"/>
      <c r="SLY52" s="36"/>
      <c r="SLZ52" s="36"/>
      <c r="SMA52" s="36"/>
      <c r="SMB52" s="36"/>
      <c r="SMC52" s="36"/>
      <c r="SMD52" s="36"/>
      <c r="SME52" s="36"/>
      <c r="SMF52" s="36"/>
      <c r="SMG52" s="36"/>
      <c r="SMH52" s="36"/>
      <c r="SMI52" s="36"/>
      <c r="SMJ52" s="36"/>
      <c r="SMK52" s="36"/>
      <c r="SML52" s="36"/>
      <c r="SMM52" s="36"/>
      <c r="SMN52" s="36"/>
      <c r="SMO52" s="36"/>
      <c r="SMP52" s="36"/>
      <c r="SMQ52" s="36"/>
      <c r="SMR52" s="36"/>
      <c r="SMS52" s="36"/>
      <c r="SMT52" s="36"/>
      <c r="SMU52" s="36"/>
      <c r="SMV52" s="36"/>
      <c r="SMW52" s="36"/>
      <c r="SMX52" s="36"/>
      <c r="SMY52" s="36"/>
      <c r="SMZ52" s="36"/>
      <c r="SNA52" s="36"/>
      <c r="SNB52" s="36"/>
      <c r="SNC52" s="36"/>
      <c r="SND52" s="36"/>
      <c r="SNE52" s="36"/>
      <c r="SNF52" s="36"/>
      <c r="SNG52" s="36"/>
      <c r="SNH52" s="36"/>
      <c r="SNI52" s="36"/>
      <c r="SNJ52" s="36"/>
      <c r="SNK52" s="36"/>
      <c r="SNL52" s="36"/>
      <c r="SNM52" s="36"/>
      <c r="SNN52" s="36"/>
      <c r="SNO52" s="36"/>
      <c r="SNP52" s="36"/>
      <c r="SNQ52" s="36"/>
      <c r="SNR52" s="36"/>
      <c r="SNS52" s="36"/>
      <c r="SNT52" s="36"/>
      <c r="SNU52" s="36"/>
      <c r="SNV52" s="36"/>
      <c r="SNW52" s="36"/>
      <c r="SNX52" s="36"/>
      <c r="SNY52" s="36"/>
      <c r="SNZ52" s="36"/>
      <c r="SOA52" s="36"/>
      <c r="SOB52" s="36"/>
      <c r="SOC52" s="36"/>
      <c r="SOD52" s="36"/>
      <c r="SOE52" s="36"/>
      <c r="SOF52" s="36"/>
      <c r="SOG52" s="36"/>
      <c r="SOH52" s="36"/>
      <c r="SOI52" s="36"/>
      <c r="SOJ52" s="36"/>
      <c r="SOK52" s="36"/>
      <c r="SOL52" s="36"/>
      <c r="SOM52" s="36"/>
      <c r="SON52" s="36"/>
      <c r="SOO52" s="36"/>
      <c r="SOP52" s="36"/>
      <c r="SOQ52" s="36"/>
      <c r="SOR52" s="36"/>
      <c r="SOS52" s="36"/>
      <c r="SOT52" s="36"/>
      <c r="SOU52" s="36"/>
      <c r="SOV52" s="36"/>
      <c r="SOW52" s="36"/>
      <c r="SOX52" s="36"/>
      <c r="SOY52" s="36"/>
      <c r="SOZ52" s="36"/>
      <c r="SPA52" s="36"/>
      <c r="SPB52" s="36"/>
      <c r="SPC52" s="36"/>
      <c r="SPD52" s="36"/>
      <c r="SPE52" s="36"/>
      <c r="SPF52" s="36"/>
      <c r="SPG52" s="36"/>
      <c r="SPH52" s="36"/>
      <c r="SPI52" s="36"/>
      <c r="SPJ52" s="36"/>
      <c r="SPK52" s="36"/>
      <c r="SPL52" s="36"/>
      <c r="SPM52" s="36"/>
      <c r="SPN52" s="36"/>
      <c r="SPO52" s="36"/>
      <c r="SPP52" s="36"/>
      <c r="SPQ52" s="36"/>
      <c r="SPR52" s="36"/>
      <c r="SPS52" s="36"/>
      <c r="SPT52" s="36"/>
      <c r="SPU52" s="36"/>
      <c r="SPV52" s="36"/>
      <c r="SPW52" s="36"/>
      <c r="SPX52" s="36"/>
      <c r="SPY52" s="36"/>
      <c r="SPZ52" s="36"/>
      <c r="SQA52" s="36"/>
      <c r="SQB52" s="36"/>
      <c r="SQC52" s="36"/>
      <c r="SQD52" s="36"/>
      <c r="SQE52" s="36"/>
      <c r="SQF52" s="36"/>
      <c r="SQG52" s="36"/>
      <c r="SQH52" s="36"/>
      <c r="SQI52" s="36"/>
      <c r="SQJ52" s="36"/>
      <c r="SQK52" s="36"/>
      <c r="SQL52" s="36"/>
      <c r="SQM52" s="36"/>
      <c r="SQN52" s="36"/>
      <c r="SQO52" s="36"/>
      <c r="SQP52" s="36"/>
      <c r="SQQ52" s="36"/>
      <c r="SQR52" s="36"/>
      <c r="SQS52" s="36"/>
      <c r="SQT52" s="36"/>
      <c r="SQU52" s="36"/>
      <c r="SQV52" s="36"/>
      <c r="SQW52" s="36"/>
      <c r="SQX52" s="36"/>
      <c r="SQY52" s="36"/>
      <c r="SQZ52" s="36"/>
      <c r="SRA52" s="36"/>
      <c r="SRB52" s="36"/>
      <c r="SRC52" s="36"/>
      <c r="SRD52" s="36"/>
      <c r="SRE52" s="36"/>
      <c r="SRF52" s="36"/>
      <c r="SRG52" s="36"/>
      <c r="SRH52" s="36"/>
      <c r="SRI52" s="36"/>
      <c r="SRJ52" s="36"/>
      <c r="SRK52" s="36"/>
      <c r="SRL52" s="36"/>
      <c r="SRM52" s="36"/>
      <c r="SRN52" s="36"/>
      <c r="SRO52" s="36"/>
      <c r="SRP52" s="36"/>
      <c r="SRQ52" s="36"/>
      <c r="SRR52" s="36"/>
      <c r="SRS52" s="36"/>
      <c r="SRT52" s="36"/>
      <c r="SRU52" s="36"/>
      <c r="SRV52" s="36"/>
      <c r="SRW52" s="36"/>
      <c r="SRX52" s="36"/>
      <c r="SRY52" s="36"/>
      <c r="SRZ52" s="36"/>
      <c r="SSA52" s="36"/>
      <c r="SSB52" s="36"/>
      <c r="SSC52" s="36"/>
      <c r="SSD52" s="36"/>
      <c r="SSE52" s="36"/>
      <c r="SSF52" s="36"/>
      <c r="SSG52" s="36"/>
      <c r="SSH52" s="36"/>
      <c r="SSI52" s="36"/>
      <c r="SSJ52" s="36"/>
      <c r="SSK52" s="36"/>
      <c r="SSL52" s="36"/>
      <c r="SSM52" s="36"/>
      <c r="SSN52" s="36"/>
      <c r="SSO52" s="36"/>
      <c r="SSP52" s="36"/>
      <c r="SSQ52" s="36"/>
      <c r="SSR52" s="36"/>
      <c r="SSS52" s="36"/>
      <c r="SST52" s="36"/>
      <c r="SSU52" s="36"/>
      <c r="SSV52" s="36"/>
      <c r="SSW52" s="36"/>
      <c r="SSX52" s="36"/>
      <c r="SSY52" s="36"/>
      <c r="SSZ52" s="36"/>
      <c r="STA52" s="36"/>
      <c r="STB52" s="36"/>
      <c r="STC52" s="36"/>
      <c r="STD52" s="36"/>
      <c r="STE52" s="36"/>
      <c r="STF52" s="36"/>
      <c r="STG52" s="36"/>
      <c r="STH52" s="36"/>
      <c r="STI52" s="36"/>
      <c r="STJ52" s="36"/>
      <c r="STK52" s="36"/>
      <c r="STL52" s="36"/>
      <c r="STM52" s="36"/>
      <c r="STN52" s="36"/>
      <c r="STO52" s="36"/>
      <c r="STP52" s="36"/>
      <c r="STQ52" s="36"/>
      <c r="STR52" s="36"/>
      <c r="STS52" s="36"/>
      <c r="STT52" s="36"/>
      <c r="STU52" s="36"/>
      <c r="STV52" s="36"/>
      <c r="STW52" s="36"/>
      <c r="STX52" s="36"/>
      <c r="STY52" s="36"/>
      <c r="STZ52" s="36"/>
      <c r="SUA52" s="36"/>
      <c r="SUB52" s="36"/>
      <c r="SUC52" s="36"/>
      <c r="SUD52" s="36"/>
      <c r="SUE52" s="36"/>
      <c r="SUF52" s="36"/>
      <c r="SUG52" s="36"/>
      <c r="SUH52" s="36"/>
      <c r="SUI52" s="36"/>
      <c r="SUJ52" s="36"/>
      <c r="SUK52" s="36"/>
      <c r="SUL52" s="36"/>
      <c r="SUM52" s="36"/>
      <c r="SUN52" s="36"/>
      <c r="SUO52" s="36"/>
      <c r="SUP52" s="36"/>
      <c r="SUQ52" s="36"/>
      <c r="SUR52" s="36"/>
      <c r="SUS52" s="36"/>
      <c r="SUT52" s="36"/>
      <c r="SUU52" s="36"/>
      <c r="SUV52" s="36"/>
      <c r="SUW52" s="36"/>
      <c r="SUX52" s="36"/>
      <c r="SUY52" s="36"/>
      <c r="SUZ52" s="36"/>
      <c r="SVA52" s="36"/>
      <c r="SVB52" s="36"/>
      <c r="SVC52" s="36"/>
      <c r="SVD52" s="36"/>
      <c r="SVE52" s="36"/>
      <c r="SVF52" s="36"/>
      <c r="SVG52" s="36"/>
      <c r="SVH52" s="36"/>
      <c r="SVI52" s="36"/>
      <c r="SVJ52" s="36"/>
      <c r="SVK52" s="36"/>
      <c r="SVL52" s="36"/>
      <c r="SVM52" s="36"/>
      <c r="SVN52" s="36"/>
      <c r="SVO52" s="36"/>
      <c r="SVP52" s="36"/>
      <c r="SVQ52" s="36"/>
      <c r="SVR52" s="36"/>
      <c r="SVS52" s="36"/>
      <c r="SVT52" s="36"/>
      <c r="SVU52" s="36"/>
      <c r="SVV52" s="36"/>
      <c r="SVW52" s="36"/>
      <c r="SVX52" s="36"/>
      <c r="SVY52" s="36"/>
      <c r="SVZ52" s="36"/>
      <c r="SWA52" s="36"/>
      <c r="SWB52" s="36"/>
      <c r="SWC52" s="36"/>
      <c r="SWD52" s="36"/>
      <c r="SWE52" s="36"/>
      <c r="SWF52" s="36"/>
      <c r="SWG52" s="36"/>
      <c r="SWH52" s="36"/>
      <c r="SWI52" s="36"/>
      <c r="SWJ52" s="36"/>
      <c r="SWK52" s="36"/>
      <c r="SWL52" s="36"/>
      <c r="SWM52" s="36"/>
      <c r="SWN52" s="36"/>
      <c r="SWO52" s="36"/>
      <c r="SWP52" s="36"/>
      <c r="SWQ52" s="36"/>
      <c r="SWR52" s="36"/>
      <c r="SWS52" s="36"/>
      <c r="SWT52" s="36"/>
      <c r="SWU52" s="36"/>
      <c r="SWV52" s="36"/>
      <c r="SWW52" s="36"/>
      <c r="SWX52" s="36"/>
      <c r="SWY52" s="36"/>
      <c r="SWZ52" s="36"/>
      <c r="SXA52" s="36"/>
      <c r="SXB52" s="36"/>
      <c r="SXC52" s="36"/>
      <c r="SXD52" s="36"/>
      <c r="SXE52" s="36"/>
      <c r="SXF52" s="36"/>
      <c r="SXG52" s="36"/>
      <c r="SXH52" s="36"/>
      <c r="SXI52" s="36"/>
      <c r="SXJ52" s="36"/>
      <c r="SXK52" s="36"/>
      <c r="SXL52" s="36"/>
      <c r="SXM52" s="36"/>
      <c r="SXN52" s="36"/>
      <c r="SXO52" s="36"/>
      <c r="SXP52" s="36"/>
      <c r="SXQ52" s="36"/>
      <c r="SXR52" s="36"/>
      <c r="SXS52" s="36"/>
      <c r="SXT52" s="36"/>
      <c r="SXU52" s="36"/>
      <c r="SXV52" s="36"/>
      <c r="SXW52" s="36"/>
      <c r="SXX52" s="36"/>
      <c r="SXY52" s="36"/>
      <c r="SXZ52" s="36"/>
      <c r="SYA52" s="36"/>
      <c r="SYB52" s="36"/>
      <c r="SYC52" s="36"/>
      <c r="SYD52" s="36"/>
      <c r="SYE52" s="36"/>
      <c r="SYF52" s="36"/>
      <c r="SYG52" s="36"/>
      <c r="SYH52" s="36"/>
      <c r="SYI52" s="36"/>
      <c r="SYJ52" s="36"/>
      <c r="SYK52" s="36"/>
      <c r="SYL52" s="36"/>
      <c r="SYM52" s="36"/>
      <c r="SYN52" s="36"/>
      <c r="SYO52" s="36"/>
      <c r="SYP52" s="36"/>
      <c r="SYQ52" s="36"/>
      <c r="SYR52" s="36"/>
      <c r="SYS52" s="36"/>
      <c r="SYT52" s="36"/>
      <c r="SYU52" s="36"/>
      <c r="SYV52" s="36"/>
      <c r="SYW52" s="36"/>
      <c r="SYX52" s="36"/>
      <c r="SYY52" s="36"/>
      <c r="SYZ52" s="36"/>
      <c r="SZA52" s="36"/>
      <c r="SZB52" s="36"/>
      <c r="SZC52" s="36"/>
      <c r="SZD52" s="36"/>
      <c r="SZE52" s="36"/>
      <c r="SZF52" s="36"/>
      <c r="SZG52" s="36"/>
      <c r="SZH52" s="36"/>
      <c r="SZI52" s="36"/>
      <c r="SZJ52" s="36"/>
      <c r="SZK52" s="36"/>
      <c r="SZL52" s="36"/>
      <c r="SZM52" s="36"/>
      <c r="SZN52" s="36"/>
      <c r="SZO52" s="36"/>
      <c r="SZP52" s="36"/>
      <c r="SZQ52" s="36"/>
      <c r="SZR52" s="36"/>
      <c r="SZS52" s="36"/>
      <c r="SZT52" s="36"/>
      <c r="SZU52" s="36"/>
      <c r="SZV52" s="36"/>
      <c r="SZW52" s="36"/>
      <c r="SZX52" s="36"/>
      <c r="SZY52" s="36"/>
      <c r="SZZ52" s="36"/>
      <c r="TAA52" s="36"/>
      <c r="TAB52" s="36"/>
      <c r="TAC52" s="36"/>
      <c r="TAD52" s="36"/>
      <c r="TAE52" s="36"/>
      <c r="TAF52" s="36"/>
      <c r="TAG52" s="36"/>
      <c r="TAH52" s="36"/>
      <c r="TAI52" s="36"/>
      <c r="TAJ52" s="36"/>
      <c r="TAK52" s="36"/>
      <c r="TAL52" s="36"/>
      <c r="TAM52" s="36"/>
      <c r="TAN52" s="36"/>
      <c r="TAO52" s="36"/>
      <c r="TAP52" s="36"/>
      <c r="TAQ52" s="36"/>
      <c r="TAR52" s="36"/>
      <c r="TAS52" s="36"/>
      <c r="TAT52" s="36"/>
      <c r="TAU52" s="36"/>
      <c r="TAV52" s="36"/>
      <c r="TAW52" s="36"/>
      <c r="TAX52" s="36"/>
      <c r="TAY52" s="36"/>
      <c r="TAZ52" s="36"/>
      <c r="TBA52" s="36"/>
      <c r="TBB52" s="36"/>
      <c r="TBC52" s="36"/>
      <c r="TBD52" s="36"/>
      <c r="TBE52" s="36"/>
      <c r="TBF52" s="36"/>
      <c r="TBG52" s="36"/>
      <c r="TBH52" s="36"/>
      <c r="TBI52" s="36"/>
      <c r="TBJ52" s="36"/>
      <c r="TBK52" s="36"/>
      <c r="TBL52" s="36"/>
      <c r="TBM52" s="36"/>
      <c r="TBN52" s="36"/>
      <c r="TBO52" s="36"/>
      <c r="TBP52" s="36"/>
      <c r="TBQ52" s="36"/>
      <c r="TBR52" s="36"/>
      <c r="TBS52" s="36"/>
      <c r="TBT52" s="36"/>
      <c r="TBU52" s="36"/>
      <c r="TBV52" s="36"/>
      <c r="TBW52" s="36"/>
      <c r="TBX52" s="36"/>
      <c r="TBY52" s="36"/>
      <c r="TBZ52" s="36"/>
      <c r="TCA52" s="36"/>
      <c r="TCB52" s="36"/>
      <c r="TCC52" s="36"/>
      <c r="TCD52" s="36"/>
      <c r="TCE52" s="36"/>
      <c r="TCF52" s="36"/>
      <c r="TCG52" s="36"/>
      <c r="TCH52" s="36"/>
      <c r="TCI52" s="36"/>
      <c r="TCJ52" s="36"/>
      <c r="TCK52" s="36"/>
      <c r="TCL52" s="36"/>
      <c r="TCM52" s="36"/>
      <c r="TCN52" s="36"/>
      <c r="TCO52" s="36"/>
      <c r="TCP52" s="36"/>
      <c r="TCQ52" s="36"/>
      <c r="TCR52" s="36"/>
      <c r="TCS52" s="36"/>
      <c r="TCT52" s="36"/>
      <c r="TCU52" s="36"/>
      <c r="TCV52" s="36"/>
      <c r="TCW52" s="36"/>
      <c r="TCX52" s="36"/>
      <c r="TCY52" s="36"/>
      <c r="TCZ52" s="36"/>
      <c r="TDA52" s="36"/>
      <c r="TDB52" s="36"/>
      <c r="TDC52" s="36"/>
      <c r="TDD52" s="36"/>
      <c r="TDE52" s="36"/>
      <c r="TDF52" s="36"/>
      <c r="TDG52" s="36"/>
      <c r="TDH52" s="36"/>
      <c r="TDI52" s="36"/>
      <c r="TDJ52" s="36"/>
      <c r="TDK52" s="36"/>
      <c r="TDL52" s="36"/>
      <c r="TDM52" s="36"/>
      <c r="TDN52" s="36"/>
      <c r="TDO52" s="36"/>
      <c r="TDP52" s="36"/>
      <c r="TDQ52" s="36"/>
      <c r="TDR52" s="36"/>
      <c r="TDS52" s="36"/>
      <c r="TDT52" s="36"/>
      <c r="TDU52" s="36"/>
      <c r="TDV52" s="36"/>
      <c r="TDW52" s="36"/>
      <c r="TDX52" s="36"/>
      <c r="TDY52" s="36"/>
      <c r="TDZ52" s="36"/>
      <c r="TEA52" s="36"/>
      <c r="TEB52" s="36"/>
      <c r="TEC52" s="36"/>
      <c r="TED52" s="36"/>
      <c r="TEE52" s="36"/>
      <c r="TEF52" s="36"/>
      <c r="TEG52" s="36"/>
      <c r="TEH52" s="36"/>
      <c r="TEI52" s="36"/>
      <c r="TEJ52" s="36"/>
      <c r="TEK52" s="36"/>
      <c r="TEL52" s="36"/>
      <c r="TEM52" s="36"/>
      <c r="TEN52" s="36"/>
      <c r="TEO52" s="36"/>
      <c r="TEP52" s="36"/>
      <c r="TEQ52" s="36"/>
      <c r="TER52" s="36"/>
      <c r="TES52" s="36"/>
      <c r="TET52" s="36"/>
      <c r="TEU52" s="36"/>
      <c r="TEV52" s="36"/>
      <c r="TEW52" s="36"/>
      <c r="TEX52" s="36"/>
      <c r="TEY52" s="36"/>
      <c r="TEZ52" s="36"/>
      <c r="TFA52" s="36"/>
      <c r="TFB52" s="36"/>
      <c r="TFC52" s="36"/>
      <c r="TFD52" s="36"/>
      <c r="TFE52" s="36"/>
      <c r="TFF52" s="36"/>
      <c r="TFG52" s="36"/>
      <c r="TFH52" s="36"/>
      <c r="TFI52" s="36"/>
      <c r="TFJ52" s="36"/>
      <c r="TFK52" s="36"/>
      <c r="TFL52" s="36"/>
      <c r="TFM52" s="36"/>
      <c r="TFN52" s="36"/>
      <c r="TFO52" s="36"/>
      <c r="TFP52" s="36"/>
      <c r="TFQ52" s="36"/>
      <c r="TFR52" s="36"/>
      <c r="TFS52" s="36"/>
      <c r="TFT52" s="36"/>
      <c r="TFU52" s="36"/>
      <c r="TFV52" s="36"/>
      <c r="TFW52" s="36"/>
      <c r="TFX52" s="36"/>
      <c r="TFY52" s="36"/>
      <c r="TFZ52" s="36"/>
      <c r="TGA52" s="36"/>
      <c r="TGB52" s="36"/>
      <c r="TGC52" s="36"/>
      <c r="TGD52" s="36"/>
      <c r="TGE52" s="36"/>
      <c r="TGF52" s="36"/>
      <c r="TGG52" s="36"/>
      <c r="TGH52" s="36"/>
      <c r="TGI52" s="36"/>
      <c r="TGJ52" s="36"/>
      <c r="TGK52" s="36"/>
      <c r="TGL52" s="36"/>
      <c r="TGM52" s="36"/>
      <c r="TGN52" s="36"/>
      <c r="TGO52" s="36"/>
      <c r="TGP52" s="36"/>
      <c r="TGQ52" s="36"/>
      <c r="TGR52" s="36"/>
      <c r="TGS52" s="36"/>
      <c r="TGT52" s="36"/>
      <c r="TGU52" s="36"/>
      <c r="TGV52" s="36"/>
      <c r="TGW52" s="36"/>
      <c r="TGX52" s="36"/>
      <c r="TGY52" s="36"/>
      <c r="TGZ52" s="36"/>
      <c r="THA52" s="36"/>
      <c r="THB52" s="36"/>
      <c r="THC52" s="36"/>
      <c r="THD52" s="36"/>
      <c r="THE52" s="36"/>
      <c r="THF52" s="36"/>
      <c r="THG52" s="36"/>
      <c r="THH52" s="36"/>
      <c r="THI52" s="36"/>
      <c r="THJ52" s="36"/>
      <c r="THK52" s="36"/>
      <c r="THL52" s="36"/>
      <c r="THM52" s="36"/>
      <c r="THN52" s="36"/>
      <c r="THO52" s="36"/>
      <c r="THP52" s="36"/>
      <c r="THQ52" s="36"/>
      <c r="THR52" s="36"/>
      <c r="THS52" s="36"/>
      <c r="THT52" s="36"/>
      <c r="THU52" s="36"/>
      <c r="THV52" s="36"/>
      <c r="THW52" s="36"/>
      <c r="THX52" s="36"/>
      <c r="THY52" s="36"/>
      <c r="THZ52" s="36"/>
      <c r="TIA52" s="36"/>
      <c r="TIB52" s="36"/>
      <c r="TIC52" s="36"/>
      <c r="TID52" s="36"/>
      <c r="TIE52" s="36"/>
      <c r="TIF52" s="36"/>
      <c r="TIG52" s="36"/>
      <c r="TIH52" s="36"/>
      <c r="TII52" s="36"/>
      <c r="TIJ52" s="36"/>
      <c r="TIK52" s="36"/>
      <c r="TIL52" s="36"/>
      <c r="TIM52" s="36"/>
      <c r="TIN52" s="36"/>
      <c r="TIO52" s="36"/>
      <c r="TIP52" s="36"/>
      <c r="TIQ52" s="36"/>
      <c r="TIR52" s="36"/>
      <c r="TIS52" s="36"/>
      <c r="TIT52" s="36"/>
      <c r="TIU52" s="36"/>
      <c r="TIV52" s="36"/>
      <c r="TIW52" s="36"/>
      <c r="TIX52" s="36"/>
      <c r="TIY52" s="36"/>
      <c r="TIZ52" s="36"/>
      <c r="TJA52" s="36"/>
      <c r="TJB52" s="36"/>
      <c r="TJC52" s="36"/>
      <c r="TJD52" s="36"/>
      <c r="TJE52" s="36"/>
      <c r="TJF52" s="36"/>
      <c r="TJG52" s="36"/>
      <c r="TJH52" s="36"/>
      <c r="TJI52" s="36"/>
      <c r="TJJ52" s="36"/>
      <c r="TJK52" s="36"/>
      <c r="TJL52" s="36"/>
      <c r="TJM52" s="36"/>
      <c r="TJN52" s="36"/>
      <c r="TJO52" s="36"/>
      <c r="TJP52" s="36"/>
      <c r="TJQ52" s="36"/>
      <c r="TJR52" s="36"/>
      <c r="TJS52" s="36"/>
      <c r="TJT52" s="36"/>
      <c r="TJU52" s="36"/>
      <c r="TJV52" s="36"/>
      <c r="TJW52" s="36"/>
      <c r="TJX52" s="36"/>
      <c r="TJY52" s="36"/>
      <c r="TJZ52" s="36"/>
      <c r="TKA52" s="36"/>
      <c r="TKB52" s="36"/>
      <c r="TKC52" s="36"/>
      <c r="TKD52" s="36"/>
      <c r="TKE52" s="36"/>
      <c r="TKF52" s="36"/>
      <c r="TKG52" s="36"/>
      <c r="TKH52" s="36"/>
      <c r="TKI52" s="36"/>
      <c r="TKJ52" s="36"/>
      <c r="TKK52" s="36"/>
      <c r="TKL52" s="36"/>
      <c r="TKM52" s="36"/>
      <c r="TKN52" s="36"/>
      <c r="TKO52" s="36"/>
      <c r="TKP52" s="36"/>
      <c r="TKQ52" s="36"/>
      <c r="TKR52" s="36"/>
      <c r="TKS52" s="36"/>
      <c r="TKT52" s="36"/>
      <c r="TKU52" s="36"/>
      <c r="TKV52" s="36"/>
      <c r="TKW52" s="36"/>
      <c r="TKX52" s="36"/>
      <c r="TKY52" s="36"/>
      <c r="TKZ52" s="36"/>
      <c r="TLA52" s="36"/>
      <c r="TLB52" s="36"/>
      <c r="TLC52" s="36"/>
      <c r="TLD52" s="36"/>
      <c r="TLE52" s="36"/>
      <c r="TLF52" s="36"/>
      <c r="TLG52" s="36"/>
      <c r="TLH52" s="36"/>
      <c r="TLI52" s="36"/>
      <c r="TLJ52" s="36"/>
      <c r="TLK52" s="36"/>
      <c r="TLL52" s="36"/>
      <c r="TLM52" s="36"/>
      <c r="TLN52" s="36"/>
      <c r="TLO52" s="36"/>
      <c r="TLP52" s="36"/>
      <c r="TLQ52" s="36"/>
      <c r="TLR52" s="36"/>
      <c r="TLS52" s="36"/>
      <c r="TLT52" s="36"/>
      <c r="TLU52" s="36"/>
      <c r="TLV52" s="36"/>
      <c r="TLW52" s="36"/>
      <c r="TLX52" s="36"/>
      <c r="TLY52" s="36"/>
      <c r="TLZ52" s="36"/>
      <c r="TMA52" s="36"/>
      <c r="TMB52" s="36"/>
      <c r="TMC52" s="36"/>
      <c r="TMD52" s="36"/>
      <c r="TME52" s="36"/>
      <c r="TMF52" s="36"/>
      <c r="TMG52" s="36"/>
      <c r="TMH52" s="36"/>
      <c r="TMI52" s="36"/>
      <c r="TMJ52" s="36"/>
      <c r="TMK52" s="36"/>
      <c r="TML52" s="36"/>
      <c r="TMM52" s="36"/>
      <c r="TMN52" s="36"/>
      <c r="TMO52" s="36"/>
      <c r="TMP52" s="36"/>
      <c r="TMQ52" s="36"/>
      <c r="TMR52" s="36"/>
      <c r="TMS52" s="36"/>
      <c r="TMT52" s="36"/>
      <c r="TMU52" s="36"/>
      <c r="TMV52" s="36"/>
      <c r="TMW52" s="36"/>
      <c r="TMX52" s="36"/>
      <c r="TMY52" s="36"/>
      <c r="TMZ52" s="36"/>
      <c r="TNA52" s="36"/>
      <c r="TNB52" s="36"/>
      <c r="TNC52" s="36"/>
      <c r="TND52" s="36"/>
      <c r="TNE52" s="36"/>
      <c r="TNF52" s="36"/>
      <c r="TNG52" s="36"/>
      <c r="TNH52" s="36"/>
      <c r="TNI52" s="36"/>
      <c r="TNJ52" s="36"/>
      <c r="TNK52" s="36"/>
      <c r="TNL52" s="36"/>
      <c r="TNM52" s="36"/>
      <c r="TNN52" s="36"/>
      <c r="TNO52" s="36"/>
      <c r="TNP52" s="36"/>
      <c r="TNQ52" s="36"/>
      <c r="TNR52" s="36"/>
      <c r="TNS52" s="36"/>
      <c r="TNT52" s="36"/>
      <c r="TNU52" s="36"/>
      <c r="TNV52" s="36"/>
      <c r="TNW52" s="36"/>
      <c r="TNX52" s="36"/>
      <c r="TNY52" s="36"/>
      <c r="TNZ52" s="36"/>
      <c r="TOA52" s="36"/>
      <c r="TOB52" s="36"/>
      <c r="TOC52" s="36"/>
      <c r="TOD52" s="36"/>
      <c r="TOE52" s="36"/>
      <c r="TOF52" s="36"/>
      <c r="TOG52" s="36"/>
      <c r="TOH52" s="36"/>
      <c r="TOI52" s="36"/>
      <c r="TOJ52" s="36"/>
      <c r="TOK52" s="36"/>
      <c r="TOL52" s="36"/>
      <c r="TOM52" s="36"/>
      <c r="TON52" s="36"/>
      <c r="TOO52" s="36"/>
      <c r="TOP52" s="36"/>
      <c r="TOQ52" s="36"/>
      <c r="TOR52" s="36"/>
      <c r="TOS52" s="36"/>
      <c r="TOT52" s="36"/>
      <c r="TOU52" s="36"/>
      <c r="TOV52" s="36"/>
      <c r="TOW52" s="36"/>
      <c r="TOX52" s="36"/>
      <c r="TOY52" s="36"/>
      <c r="TOZ52" s="36"/>
      <c r="TPA52" s="36"/>
      <c r="TPB52" s="36"/>
      <c r="TPC52" s="36"/>
      <c r="TPD52" s="36"/>
      <c r="TPE52" s="36"/>
      <c r="TPF52" s="36"/>
      <c r="TPG52" s="36"/>
      <c r="TPH52" s="36"/>
      <c r="TPI52" s="36"/>
      <c r="TPJ52" s="36"/>
      <c r="TPK52" s="36"/>
      <c r="TPL52" s="36"/>
      <c r="TPM52" s="36"/>
      <c r="TPN52" s="36"/>
      <c r="TPO52" s="36"/>
      <c r="TPP52" s="36"/>
      <c r="TPQ52" s="36"/>
      <c r="TPR52" s="36"/>
      <c r="TPS52" s="36"/>
      <c r="TPT52" s="36"/>
      <c r="TPU52" s="36"/>
      <c r="TPV52" s="36"/>
      <c r="TPW52" s="36"/>
      <c r="TPX52" s="36"/>
      <c r="TPY52" s="36"/>
      <c r="TPZ52" s="36"/>
      <c r="TQA52" s="36"/>
      <c r="TQB52" s="36"/>
      <c r="TQC52" s="36"/>
      <c r="TQD52" s="36"/>
      <c r="TQE52" s="36"/>
      <c r="TQF52" s="36"/>
      <c r="TQG52" s="36"/>
      <c r="TQH52" s="36"/>
      <c r="TQI52" s="36"/>
      <c r="TQJ52" s="36"/>
      <c r="TQK52" s="36"/>
      <c r="TQL52" s="36"/>
      <c r="TQM52" s="36"/>
      <c r="TQN52" s="36"/>
      <c r="TQO52" s="36"/>
      <c r="TQP52" s="36"/>
      <c r="TQQ52" s="36"/>
      <c r="TQR52" s="36"/>
      <c r="TQS52" s="36"/>
      <c r="TQT52" s="36"/>
      <c r="TQU52" s="36"/>
      <c r="TQV52" s="36"/>
      <c r="TQW52" s="36"/>
      <c r="TQX52" s="36"/>
      <c r="TQY52" s="36"/>
      <c r="TQZ52" s="36"/>
      <c r="TRA52" s="36"/>
      <c r="TRB52" s="36"/>
      <c r="TRC52" s="36"/>
      <c r="TRD52" s="36"/>
      <c r="TRE52" s="36"/>
      <c r="TRF52" s="36"/>
      <c r="TRG52" s="36"/>
      <c r="TRH52" s="36"/>
      <c r="TRI52" s="36"/>
      <c r="TRJ52" s="36"/>
      <c r="TRK52" s="36"/>
      <c r="TRL52" s="36"/>
      <c r="TRM52" s="36"/>
      <c r="TRN52" s="36"/>
      <c r="TRO52" s="36"/>
      <c r="TRP52" s="36"/>
      <c r="TRQ52" s="36"/>
      <c r="TRR52" s="36"/>
      <c r="TRS52" s="36"/>
      <c r="TRT52" s="36"/>
      <c r="TRU52" s="36"/>
      <c r="TRV52" s="36"/>
      <c r="TRW52" s="36"/>
      <c r="TRX52" s="36"/>
      <c r="TRY52" s="36"/>
      <c r="TRZ52" s="36"/>
      <c r="TSA52" s="36"/>
      <c r="TSB52" s="36"/>
      <c r="TSC52" s="36"/>
      <c r="TSD52" s="36"/>
      <c r="TSE52" s="36"/>
      <c r="TSF52" s="36"/>
      <c r="TSG52" s="36"/>
      <c r="TSH52" s="36"/>
      <c r="TSI52" s="36"/>
      <c r="TSJ52" s="36"/>
      <c r="TSK52" s="36"/>
      <c r="TSL52" s="36"/>
      <c r="TSM52" s="36"/>
      <c r="TSN52" s="36"/>
      <c r="TSO52" s="36"/>
      <c r="TSP52" s="36"/>
      <c r="TSQ52" s="36"/>
      <c r="TSR52" s="36"/>
      <c r="TSS52" s="36"/>
      <c r="TST52" s="36"/>
      <c r="TSU52" s="36"/>
      <c r="TSV52" s="36"/>
      <c r="TSW52" s="36"/>
      <c r="TSX52" s="36"/>
      <c r="TSY52" s="36"/>
      <c r="TSZ52" s="36"/>
      <c r="TTA52" s="36"/>
      <c r="TTB52" s="36"/>
      <c r="TTC52" s="36"/>
      <c r="TTD52" s="36"/>
      <c r="TTE52" s="36"/>
      <c r="TTF52" s="36"/>
      <c r="TTG52" s="36"/>
      <c r="TTH52" s="36"/>
      <c r="TTI52" s="36"/>
      <c r="TTJ52" s="36"/>
      <c r="TTK52" s="36"/>
      <c r="TTL52" s="36"/>
      <c r="TTM52" s="36"/>
      <c r="TTN52" s="36"/>
      <c r="TTO52" s="36"/>
      <c r="TTP52" s="36"/>
      <c r="TTQ52" s="36"/>
      <c r="TTR52" s="36"/>
      <c r="TTS52" s="36"/>
      <c r="TTT52" s="36"/>
      <c r="TTU52" s="36"/>
      <c r="TTV52" s="36"/>
      <c r="TTW52" s="36"/>
      <c r="TTX52" s="36"/>
      <c r="TTY52" s="36"/>
      <c r="TTZ52" s="36"/>
      <c r="TUA52" s="36"/>
      <c r="TUB52" s="36"/>
      <c r="TUC52" s="36"/>
      <c r="TUD52" s="36"/>
      <c r="TUE52" s="36"/>
      <c r="TUF52" s="36"/>
      <c r="TUG52" s="36"/>
      <c r="TUH52" s="36"/>
      <c r="TUI52" s="36"/>
      <c r="TUJ52" s="36"/>
      <c r="TUK52" s="36"/>
      <c r="TUL52" s="36"/>
      <c r="TUM52" s="36"/>
      <c r="TUN52" s="36"/>
      <c r="TUO52" s="36"/>
      <c r="TUP52" s="36"/>
      <c r="TUQ52" s="36"/>
      <c r="TUR52" s="36"/>
      <c r="TUS52" s="36"/>
      <c r="TUT52" s="36"/>
      <c r="TUU52" s="36"/>
      <c r="TUV52" s="36"/>
      <c r="TUW52" s="36"/>
      <c r="TUX52" s="36"/>
      <c r="TUY52" s="36"/>
      <c r="TUZ52" s="36"/>
      <c r="TVA52" s="36"/>
      <c r="TVB52" s="36"/>
      <c r="TVC52" s="36"/>
      <c r="TVD52" s="36"/>
      <c r="TVE52" s="36"/>
      <c r="TVF52" s="36"/>
      <c r="TVG52" s="36"/>
      <c r="TVH52" s="36"/>
      <c r="TVI52" s="36"/>
      <c r="TVJ52" s="36"/>
      <c r="TVK52" s="36"/>
      <c r="TVL52" s="36"/>
      <c r="TVM52" s="36"/>
      <c r="TVN52" s="36"/>
      <c r="TVO52" s="36"/>
      <c r="TVP52" s="36"/>
      <c r="TVQ52" s="36"/>
      <c r="TVR52" s="36"/>
      <c r="TVS52" s="36"/>
      <c r="TVT52" s="36"/>
      <c r="TVU52" s="36"/>
      <c r="TVV52" s="36"/>
      <c r="TVW52" s="36"/>
      <c r="TVX52" s="36"/>
      <c r="TVY52" s="36"/>
      <c r="TVZ52" s="36"/>
      <c r="TWA52" s="36"/>
      <c r="TWB52" s="36"/>
      <c r="TWC52" s="36"/>
      <c r="TWD52" s="36"/>
      <c r="TWE52" s="36"/>
      <c r="TWF52" s="36"/>
      <c r="TWG52" s="36"/>
      <c r="TWH52" s="36"/>
      <c r="TWI52" s="36"/>
      <c r="TWJ52" s="36"/>
      <c r="TWK52" s="36"/>
      <c r="TWL52" s="36"/>
      <c r="TWM52" s="36"/>
      <c r="TWN52" s="36"/>
      <c r="TWO52" s="36"/>
      <c r="TWP52" s="36"/>
      <c r="TWQ52" s="36"/>
      <c r="TWR52" s="36"/>
      <c r="TWS52" s="36"/>
      <c r="TWT52" s="36"/>
      <c r="TWU52" s="36"/>
      <c r="TWV52" s="36"/>
      <c r="TWW52" s="36"/>
      <c r="TWX52" s="36"/>
      <c r="TWY52" s="36"/>
      <c r="TWZ52" s="36"/>
      <c r="TXA52" s="36"/>
      <c r="TXB52" s="36"/>
      <c r="TXC52" s="36"/>
      <c r="TXD52" s="36"/>
      <c r="TXE52" s="36"/>
      <c r="TXF52" s="36"/>
      <c r="TXG52" s="36"/>
      <c r="TXH52" s="36"/>
      <c r="TXI52" s="36"/>
      <c r="TXJ52" s="36"/>
      <c r="TXK52" s="36"/>
      <c r="TXL52" s="36"/>
      <c r="TXM52" s="36"/>
      <c r="TXN52" s="36"/>
      <c r="TXO52" s="36"/>
      <c r="TXP52" s="36"/>
      <c r="TXQ52" s="36"/>
      <c r="TXR52" s="36"/>
      <c r="TXS52" s="36"/>
      <c r="TXT52" s="36"/>
      <c r="TXU52" s="36"/>
      <c r="TXV52" s="36"/>
      <c r="TXW52" s="36"/>
      <c r="TXX52" s="36"/>
      <c r="TXY52" s="36"/>
      <c r="TXZ52" s="36"/>
      <c r="TYA52" s="36"/>
      <c r="TYB52" s="36"/>
      <c r="TYC52" s="36"/>
      <c r="TYD52" s="36"/>
      <c r="TYE52" s="36"/>
      <c r="TYF52" s="36"/>
      <c r="TYG52" s="36"/>
      <c r="TYH52" s="36"/>
      <c r="TYI52" s="36"/>
      <c r="TYJ52" s="36"/>
      <c r="TYK52" s="36"/>
      <c r="TYL52" s="36"/>
      <c r="TYM52" s="36"/>
      <c r="TYN52" s="36"/>
      <c r="TYO52" s="36"/>
      <c r="TYP52" s="36"/>
      <c r="TYQ52" s="36"/>
      <c r="TYR52" s="36"/>
      <c r="TYS52" s="36"/>
      <c r="TYT52" s="36"/>
      <c r="TYU52" s="36"/>
      <c r="TYV52" s="36"/>
      <c r="TYW52" s="36"/>
      <c r="TYX52" s="36"/>
      <c r="TYY52" s="36"/>
      <c r="TYZ52" s="36"/>
      <c r="TZA52" s="36"/>
      <c r="TZB52" s="36"/>
      <c r="TZC52" s="36"/>
      <c r="TZD52" s="36"/>
      <c r="TZE52" s="36"/>
      <c r="TZF52" s="36"/>
      <c r="TZG52" s="36"/>
      <c r="TZH52" s="36"/>
      <c r="TZI52" s="36"/>
      <c r="TZJ52" s="36"/>
      <c r="TZK52" s="36"/>
      <c r="TZL52" s="36"/>
      <c r="TZM52" s="36"/>
      <c r="TZN52" s="36"/>
      <c r="TZO52" s="36"/>
      <c r="TZP52" s="36"/>
      <c r="TZQ52" s="36"/>
      <c r="TZR52" s="36"/>
      <c r="TZS52" s="36"/>
      <c r="TZT52" s="36"/>
      <c r="TZU52" s="36"/>
      <c r="TZV52" s="36"/>
      <c r="TZW52" s="36"/>
      <c r="TZX52" s="36"/>
      <c r="TZY52" s="36"/>
      <c r="TZZ52" s="36"/>
      <c r="UAA52" s="36"/>
      <c r="UAB52" s="36"/>
      <c r="UAC52" s="36"/>
      <c r="UAD52" s="36"/>
      <c r="UAE52" s="36"/>
      <c r="UAF52" s="36"/>
      <c r="UAG52" s="36"/>
      <c r="UAH52" s="36"/>
      <c r="UAI52" s="36"/>
      <c r="UAJ52" s="36"/>
      <c r="UAK52" s="36"/>
      <c r="UAL52" s="36"/>
      <c r="UAM52" s="36"/>
      <c r="UAN52" s="36"/>
      <c r="UAO52" s="36"/>
      <c r="UAP52" s="36"/>
      <c r="UAQ52" s="36"/>
      <c r="UAR52" s="36"/>
      <c r="UAS52" s="36"/>
      <c r="UAT52" s="36"/>
      <c r="UAU52" s="36"/>
      <c r="UAV52" s="36"/>
      <c r="UAW52" s="36"/>
      <c r="UAX52" s="36"/>
      <c r="UAY52" s="36"/>
      <c r="UAZ52" s="36"/>
      <c r="UBA52" s="36"/>
      <c r="UBB52" s="36"/>
      <c r="UBC52" s="36"/>
      <c r="UBD52" s="36"/>
      <c r="UBE52" s="36"/>
      <c r="UBF52" s="36"/>
      <c r="UBG52" s="36"/>
      <c r="UBH52" s="36"/>
      <c r="UBI52" s="36"/>
      <c r="UBJ52" s="36"/>
      <c r="UBK52" s="36"/>
      <c r="UBL52" s="36"/>
      <c r="UBM52" s="36"/>
      <c r="UBN52" s="36"/>
      <c r="UBO52" s="36"/>
      <c r="UBP52" s="36"/>
      <c r="UBQ52" s="36"/>
      <c r="UBR52" s="36"/>
      <c r="UBS52" s="36"/>
      <c r="UBT52" s="36"/>
      <c r="UBU52" s="36"/>
      <c r="UBV52" s="36"/>
      <c r="UBW52" s="36"/>
      <c r="UBX52" s="36"/>
      <c r="UBY52" s="36"/>
      <c r="UBZ52" s="36"/>
      <c r="UCA52" s="36"/>
      <c r="UCB52" s="36"/>
      <c r="UCC52" s="36"/>
      <c r="UCD52" s="36"/>
      <c r="UCE52" s="36"/>
      <c r="UCF52" s="36"/>
      <c r="UCG52" s="36"/>
      <c r="UCH52" s="36"/>
      <c r="UCI52" s="36"/>
      <c r="UCJ52" s="36"/>
      <c r="UCK52" s="36"/>
      <c r="UCL52" s="36"/>
      <c r="UCM52" s="36"/>
      <c r="UCN52" s="36"/>
      <c r="UCO52" s="36"/>
      <c r="UCP52" s="36"/>
      <c r="UCQ52" s="36"/>
      <c r="UCR52" s="36"/>
      <c r="UCS52" s="36"/>
      <c r="UCT52" s="36"/>
      <c r="UCU52" s="36"/>
      <c r="UCV52" s="36"/>
      <c r="UCW52" s="36"/>
      <c r="UCX52" s="36"/>
      <c r="UCY52" s="36"/>
      <c r="UCZ52" s="36"/>
      <c r="UDA52" s="36"/>
      <c r="UDB52" s="36"/>
      <c r="UDC52" s="36"/>
      <c r="UDD52" s="36"/>
      <c r="UDE52" s="36"/>
      <c r="UDF52" s="36"/>
      <c r="UDG52" s="36"/>
      <c r="UDH52" s="36"/>
      <c r="UDI52" s="36"/>
      <c r="UDJ52" s="36"/>
      <c r="UDK52" s="36"/>
      <c r="UDL52" s="36"/>
      <c r="UDM52" s="36"/>
      <c r="UDN52" s="36"/>
      <c r="UDO52" s="36"/>
      <c r="UDP52" s="36"/>
      <c r="UDQ52" s="36"/>
      <c r="UDR52" s="36"/>
      <c r="UDS52" s="36"/>
      <c r="UDT52" s="36"/>
      <c r="UDU52" s="36"/>
      <c r="UDV52" s="36"/>
      <c r="UDW52" s="36"/>
      <c r="UDX52" s="36"/>
      <c r="UDY52" s="36"/>
      <c r="UDZ52" s="36"/>
      <c r="UEA52" s="36"/>
      <c r="UEB52" s="36"/>
      <c r="UEC52" s="36"/>
      <c r="UED52" s="36"/>
      <c r="UEE52" s="36"/>
      <c r="UEF52" s="36"/>
      <c r="UEG52" s="36"/>
      <c r="UEH52" s="36"/>
      <c r="UEI52" s="36"/>
      <c r="UEJ52" s="36"/>
      <c r="UEK52" s="36"/>
      <c r="UEL52" s="36"/>
      <c r="UEM52" s="36"/>
      <c r="UEN52" s="36"/>
      <c r="UEO52" s="36"/>
      <c r="UEP52" s="36"/>
      <c r="UEQ52" s="36"/>
      <c r="UER52" s="36"/>
      <c r="UES52" s="36"/>
      <c r="UET52" s="36"/>
      <c r="UEU52" s="36"/>
      <c r="UEV52" s="36"/>
      <c r="UEW52" s="36"/>
      <c r="UEX52" s="36"/>
      <c r="UEY52" s="36"/>
      <c r="UEZ52" s="36"/>
      <c r="UFA52" s="36"/>
      <c r="UFB52" s="36"/>
      <c r="UFC52" s="36"/>
      <c r="UFD52" s="36"/>
      <c r="UFE52" s="36"/>
      <c r="UFF52" s="36"/>
      <c r="UFG52" s="36"/>
      <c r="UFH52" s="36"/>
      <c r="UFI52" s="36"/>
      <c r="UFJ52" s="36"/>
      <c r="UFK52" s="36"/>
      <c r="UFL52" s="36"/>
      <c r="UFM52" s="36"/>
      <c r="UFN52" s="36"/>
      <c r="UFO52" s="36"/>
      <c r="UFP52" s="36"/>
      <c r="UFQ52" s="36"/>
      <c r="UFR52" s="36"/>
      <c r="UFS52" s="36"/>
      <c r="UFT52" s="36"/>
      <c r="UFU52" s="36"/>
      <c r="UFV52" s="36"/>
      <c r="UFW52" s="36"/>
      <c r="UFX52" s="36"/>
      <c r="UFY52" s="36"/>
      <c r="UFZ52" s="36"/>
      <c r="UGA52" s="36"/>
      <c r="UGB52" s="36"/>
      <c r="UGC52" s="36"/>
      <c r="UGD52" s="36"/>
      <c r="UGE52" s="36"/>
      <c r="UGF52" s="36"/>
      <c r="UGG52" s="36"/>
      <c r="UGH52" s="36"/>
      <c r="UGI52" s="36"/>
      <c r="UGJ52" s="36"/>
      <c r="UGK52" s="36"/>
      <c r="UGL52" s="36"/>
      <c r="UGM52" s="36"/>
      <c r="UGN52" s="36"/>
      <c r="UGO52" s="36"/>
      <c r="UGP52" s="36"/>
      <c r="UGQ52" s="36"/>
      <c r="UGR52" s="36"/>
      <c r="UGS52" s="36"/>
      <c r="UGT52" s="36"/>
      <c r="UGU52" s="36"/>
      <c r="UGV52" s="36"/>
      <c r="UGW52" s="36"/>
      <c r="UGX52" s="36"/>
      <c r="UGY52" s="36"/>
      <c r="UGZ52" s="36"/>
      <c r="UHA52" s="36"/>
      <c r="UHB52" s="36"/>
      <c r="UHC52" s="36"/>
      <c r="UHD52" s="36"/>
      <c r="UHE52" s="36"/>
      <c r="UHF52" s="36"/>
      <c r="UHG52" s="36"/>
      <c r="UHH52" s="36"/>
      <c r="UHI52" s="36"/>
      <c r="UHJ52" s="36"/>
      <c r="UHK52" s="36"/>
      <c r="UHL52" s="36"/>
      <c r="UHM52" s="36"/>
      <c r="UHN52" s="36"/>
      <c r="UHO52" s="36"/>
      <c r="UHP52" s="36"/>
      <c r="UHQ52" s="36"/>
      <c r="UHR52" s="36"/>
      <c r="UHS52" s="36"/>
      <c r="UHT52" s="36"/>
      <c r="UHU52" s="36"/>
      <c r="UHV52" s="36"/>
      <c r="UHW52" s="36"/>
      <c r="UHX52" s="36"/>
      <c r="UHY52" s="36"/>
      <c r="UHZ52" s="36"/>
      <c r="UIA52" s="36"/>
      <c r="UIB52" s="36"/>
      <c r="UIC52" s="36"/>
      <c r="UID52" s="36"/>
      <c r="UIE52" s="36"/>
      <c r="UIF52" s="36"/>
      <c r="UIG52" s="36"/>
      <c r="UIH52" s="36"/>
      <c r="UII52" s="36"/>
      <c r="UIJ52" s="36"/>
      <c r="UIK52" s="36"/>
      <c r="UIL52" s="36"/>
      <c r="UIM52" s="36"/>
      <c r="UIN52" s="36"/>
      <c r="UIO52" s="36"/>
      <c r="UIP52" s="36"/>
      <c r="UIQ52" s="36"/>
      <c r="UIR52" s="36"/>
      <c r="UIS52" s="36"/>
      <c r="UIT52" s="36"/>
      <c r="UIU52" s="36"/>
      <c r="UIV52" s="36"/>
      <c r="UIW52" s="36"/>
      <c r="UIX52" s="36"/>
      <c r="UIY52" s="36"/>
      <c r="UIZ52" s="36"/>
      <c r="UJA52" s="36"/>
      <c r="UJB52" s="36"/>
      <c r="UJC52" s="36"/>
      <c r="UJD52" s="36"/>
      <c r="UJE52" s="36"/>
      <c r="UJF52" s="36"/>
      <c r="UJG52" s="36"/>
      <c r="UJH52" s="36"/>
      <c r="UJI52" s="36"/>
      <c r="UJJ52" s="36"/>
      <c r="UJK52" s="36"/>
      <c r="UJL52" s="36"/>
      <c r="UJM52" s="36"/>
      <c r="UJN52" s="36"/>
      <c r="UJO52" s="36"/>
      <c r="UJP52" s="36"/>
      <c r="UJQ52" s="36"/>
      <c r="UJR52" s="36"/>
      <c r="UJS52" s="36"/>
      <c r="UJT52" s="36"/>
      <c r="UJU52" s="36"/>
      <c r="UJV52" s="36"/>
      <c r="UJW52" s="36"/>
      <c r="UJX52" s="36"/>
      <c r="UJY52" s="36"/>
      <c r="UJZ52" s="36"/>
      <c r="UKA52" s="36"/>
      <c r="UKB52" s="36"/>
      <c r="UKC52" s="36"/>
      <c r="UKD52" s="36"/>
      <c r="UKE52" s="36"/>
      <c r="UKF52" s="36"/>
      <c r="UKG52" s="36"/>
      <c r="UKH52" s="36"/>
      <c r="UKI52" s="36"/>
      <c r="UKJ52" s="36"/>
      <c r="UKK52" s="36"/>
      <c r="UKL52" s="36"/>
      <c r="UKM52" s="36"/>
      <c r="UKN52" s="36"/>
      <c r="UKO52" s="36"/>
      <c r="UKP52" s="36"/>
      <c r="UKQ52" s="36"/>
      <c r="UKR52" s="36"/>
      <c r="UKS52" s="36"/>
      <c r="UKT52" s="36"/>
      <c r="UKU52" s="36"/>
      <c r="UKV52" s="36"/>
      <c r="UKW52" s="36"/>
      <c r="UKX52" s="36"/>
      <c r="UKY52" s="36"/>
      <c r="UKZ52" s="36"/>
      <c r="ULA52" s="36"/>
      <c r="ULB52" s="36"/>
      <c r="ULC52" s="36"/>
      <c r="ULD52" s="36"/>
      <c r="ULE52" s="36"/>
      <c r="ULF52" s="36"/>
      <c r="ULG52" s="36"/>
      <c r="ULH52" s="36"/>
      <c r="ULI52" s="36"/>
      <c r="ULJ52" s="36"/>
      <c r="ULK52" s="36"/>
      <c r="ULL52" s="36"/>
      <c r="ULM52" s="36"/>
      <c r="ULN52" s="36"/>
      <c r="ULO52" s="36"/>
      <c r="ULP52" s="36"/>
      <c r="ULQ52" s="36"/>
      <c r="ULR52" s="36"/>
      <c r="ULS52" s="36"/>
      <c r="ULT52" s="36"/>
      <c r="ULU52" s="36"/>
      <c r="ULV52" s="36"/>
      <c r="ULW52" s="36"/>
      <c r="ULX52" s="36"/>
      <c r="ULY52" s="36"/>
      <c r="ULZ52" s="36"/>
      <c r="UMA52" s="36"/>
      <c r="UMB52" s="36"/>
      <c r="UMC52" s="36"/>
      <c r="UMD52" s="36"/>
      <c r="UME52" s="36"/>
      <c r="UMF52" s="36"/>
      <c r="UMG52" s="36"/>
      <c r="UMH52" s="36"/>
      <c r="UMI52" s="36"/>
      <c r="UMJ52" s="36"/>
      <c r="UMK52" s="36"/>
      <c r="UML52" s="36"/>
      <c r="UMM52" s="36"/>
      <c r="UMN52" s="36"/>
      <c r="UMO52" s="36"/>
      <c r="UMP52" s="36"/>
      <c r="UMQ52" s="36"/>
      <c r="UMR52" s="36"/>
      <c r="UMS52" s="36"/>
      <c r="UMT52" s="36"/>
      <c r="UMU52" s="36"/>
      <c r="UMV52" s="36"/>
      <c r="UMW52" s="36"/>
      <c r="UMX52" s="36"/>
      <c r="UMY52" s="36"/>
      <c r="UMZ52" s="36"/>
      <c r="UNA52" s="36"/>
      <c r="UNB52" s="36"/>
      <c r="UNC52" s="36"/>
      <c r="UND52" s="36"/>
      <c r="UNE52" s="36"/>
      <c r="UNF52" s="36"/>
      <c r="UNG52" s="36"/>
      <c r="UNH52" s="36"/>
      <c r="UNI52" s="36"/>
      <c r="UNJ52" s="36"/>
      <c r="UNK52" s="36"/>
      <c r="UNL52" s="36"/>
      <c r="UNM52" s="36"/>
      <c r="UNN52" s="36"/>
      <c r="UNO52" s="36"/>
      <c r="UNP52" s="36"/>
      <c r="UNQ52" s="36"/>
      <c r="UNR52" s="36"/>
      <c r="UNS52" s="36"/>
      <c r="UNT52" s="36"/>
      <c r="UNU52" s="36"/>
      <c r="UNV52" s="36"/>
      <c r="UNW52" s="36"/>
      <c r="UNX52" s="36"/>
      <c r="UNY52" s="36"/>
      <c r="UNZ52" s="36"/>
      <c r="UOA52" s="36"/>
      <c r="UOB52" s="36"/>
      <c r="UOC52" s="36"/>
      <c r="UOD52" s="36"/>
      <c r="UOE52" s="36"/>
      <c r="UOF52" s="36"/>
      <c r="UOG52" s="36"/>
      <c r="UOH52" s="36"/>
      <c r="UOI52" s="36"/>
      <c r="UOJ52" s="36"/>
      <c r="UOK52" s="36"/>
      <c r="UOL52" s="36"/>
      <c r="UOM52" s="36"/>
      <c r="UON52" s="36"/>
      <c r="UOO52" s="36"/>
      <c r="UOP52" s="36"/>
      <c r="UOQ52" s="36"/>
      <c r="UOR52" s="36"/>
      <c r="UOS52" s="36"/>
      <c r="UOT52" s="36"/>
      <c r="UOU52" s="36"/>
      <c r="UOV52" s="36"/>
      <c r="UOW52" s="36"/>
      <c r="UOX52" s="36"/>
      <c r="UOY52" s="36"/>
      <c r="UOZ52" s="36"/>
      <c r="UPA52" s="36"/>
      <c r="UPB52" s="36"/>
      <c r="UPC52" s="36"/>
      <c r="UPD52" s="36"/>
      <c r="UPE52" s="36"/>
      <c r="UPF52" s="36"/>
      <c r="UPG52" s="36"/>
      <c r="UPH52" s="36"/>
      <c r="UPI52" s="36"/>
      <c r="UPJ52" s="36"/>
      <c r="UPK52" s="36"/>
      <c r="UPL52" s="36"/>
      <c r="UPM52" s="36"/>
      <c r="UPN52" s="36"/>
      <c r="UPO52" s="36"/>
      <c r="UPP52" s="36"/>
      <c r="UPQ52" s="36"/>
      <c r="UPR52" s="36"/>
      <c r="UPS52" s="36"/>
      <c r="UPT52" s="36"/>
      <c r="UPU52" s="36"/>
      <c r="UPV52" s="36"/>
      <c r="UPW52" s="36"/>
      <c r="UPX52" s="36"/>
      <c r="UPY52" s="36"/>
      <c r="UPZ52" s="36"/>
      <c r="UQA52" s="36"/>
      <c r="UQB52" s="36"/>
      <c r="UQC52" s="36"/>
      <c r="UQD52" s="36"/>
      <c r="UQE52" s="36"/>
      <c r="UQF52" s="36"/>
      <c r="UQG52" s="36"/>
      <c r="UQH52" s="36"/>
      <c r="UQI52" s="36"/>
      <c r="UQJ52" s="36"/>
      <c r="UQK52" s="36"/>
      <c r="UQL52" s="36"/>
      <c r="UQM52" s="36"/>
      <c r="UQN52" s="36"/>
      <c r="UQO52" s="36"/>
      <c r="UQP52" s="36"/>
      <c r="UQQ52" s="36"/>
      <c r="UQR52" s="36"/>
      <c r="UQS52" s="36"/>
      <c r="UQT52" s="36"/>
      <c r="UQU52" s="36"/>
      <c r="UQV52" s="36"/>
      <c r="UQW52" s="36"/>
      <c r="UQX52" s="36"/>
      <c r="UQY52" s="36"/>
      <c r="UQZ52" s="36"/>
      <c r="URA52" s="36"/>
      <c r="URB52" s="36"/>
      <c r="URC52" s="36"/>
      <c r="URD52" s="36"/>
      <c r="URE52" s="36"/>
      <c r="URF52" s="36"/>
      <c r="URG52" s="36"/>
      <c r="URH52" s="36"/>
      <c r="URI52" s="36"/>
      <c r="URJ52" s="36"/>
      <c r="URK52" s="36"/>
      <c r="URL52" s="36"/>
      <c r="URM52" s="36"/>
      <c r="URN52" s="36"/>
      <c r="URO52" s="36"/>
      <c r="URP52" s="36"/>
      <c r="URQ52" s="36"/>
      <c r="URR52" s="36"/>
      <c r="URS52" s="36"/>
      <c r="URT52" s="36"/>
      <c r="URU52" s="36"/>
      <c r="URV52" s="36"/>
      <c r="URW52" s="36"/>
      <c r="URX52" s="36"/>
      <c r="URY52" s="36"/>
      <c r="URZ52" s="36"/>
      <c r="USA52" s="36"/>
      <c r="USB52" s="36"/>
      <c r="USC52" s="36"/>
      <c r="USD52" s="36"/>
      <c r="USE52" s="36"/>
      <c r="USF52" s="36"/>
      <c r="USG52" s="36"/>
      <c r="USH52" s="36"/>
      <c r="USI52" s="36"/>
      <c r="USJ52" s="36"/>
      <c r="USK52" s="36"/>
      <c r="USL52" s="36"/>
      <c r="USM52" s="36"/>
      <c r="USN52" s="36"/>
      <c r="USO52" s="36"/>
      <c r="USP52" s="36"/>
      <c r="USQ52" s="36"/>
      <c r="USR52" s="36"/>
      <c r="USS52" s="36"/>
      <c r="UST52" s="36"/>
      <c r="USU52" s="36"/>
      <c r="USV52" s="36"/>
      <c r="USW52" s="36"/>
      <c r="USX52" s="36"/>
      <c r="USY52" s="36"/>
      <c r="USZ52" s="36"/>
      <c r="UTA52" s="36"/>
      <c r="UTB52" s="36"/>
      <c r="UTC52" s="36"/>
      <c r="UTD52" s="36"/>
      <c r="UTE52" s="36"/>
      <c r="UTF52" s="36"/>
      <c r="UTG52" s="36"/>
      <c r="UTH52" s="36"/>
      <c r="UTI52" s="36"/>
      <c r="UTJ52" s="36"/>
      <c r="UTK52" s="36"/>
      <c r="UTL52" s="36"/>
      <c r="UTM52" s="36"/>
      <c r="UTN52" s="36"/>
      <c r="UTO52" s="36"/>
      <c r="UTP52" s="36"/>
      <c r="UTQ52" s="36"/>
      <c r="UTR52" s="36"/>
      <c r="UTS52" s="36"/>
      <c r="UTT52" s="36"/>
      <c r="UTU52" s="36"/>
      <c r="UTV52" s="36"/>
      <c r="UTW52" s="36"/>
      <c r="UTX52" s="36"/>
      <c r="UTY52" s="36"/>
      <c r="UTZ52" s="36"/>
      <c r="UUA52" s="36"/>
      <c r="UUB52" s="36"/>
      <c r="UUC52" s="36"/>
      <c r="UUD52" s="36"/>
      <c r="UUE52" s="36"/>
      <c r="UUF52" s="36"/>
      <c r="UUG52" s="36"/>
      <c r="UUH52" s="36"/>
      <c r="UUI52" s="36"/>
      <c r="UUJ52" s="36"/>
      <c r="UUK52" s="36"/>
      <c r="UUL52" s="36"/>
      <c r="UUM52" s="36"/>
      <c r="UUN52" s="36"/>
      <c r="UUO52" s="36"/>
      <c r="UUP52" s="36"/>
      <c r="UUQ52" s="36"/>
      <c r="UUR52" s="36"/>
      <c r="UUS52" s="36"/>
      <c r="UUT52" s="36"/>
      <c r="UUU52" s="36"/>
      <c r="UUV52" s="36"/>
      <c r="UUW52" s="36"/>
      <c r="UUX52" s="36"/>
      <c r="UUY52" s="36"/>
      <c r="UUZ52" s="36"/>
      <c r="UVA52" s="36"/>
      <c r="UVB52" s="36"/>
      <c r="UVC52" s="36"/>
      <c r="UVD52" s="36"/>
      <c r="UVE52" s="36"/>
      <c r="UVF52" s="36"/>
      <c r="UVG52" s="36"/>
      <c r="UVH52" s="36"/>
      <c r="UVI52" s="36"/>
      <c r="UVJ52" s="36"/>
      <c r="UVK52" s="36"/>
      <c r="UVL52" s="36"/>
      <c r="UVM52" s="36"/>
      <c r="UVN52" s="36"/>
      <c r="UVO52" s="36"/>
      <c r="UVP52" s="36"/>
      <c r="UVQ52" s="36"/>
      <c r="UVR52" s="36"/>
      <c r="UVS52" s="36"/>
      <c r="UVT52" s="36"/>
      <c r="UVU52" s="36"/>
      <c r="UVV52" s="36"/>
      <c r="UVW52" s="36"/>
      <c r="UVX52" s="36"/>
      <c r="UVY52" s="36"/>
      <c r="UVZ52" s="36"/>
      <c r="UWA52" s="36"/>
      <c r="UWB52" s="36"/>
      <c r="UWC52" s="36"/>
      <c r="UWD52" s="36"/>
      <c r="UWE52" s="36"/>
      <c r="UWF52" s="36"/>
      <c r="UWG52" s="36"/>
      <c r="UWH52" s="36"/>
      <c r="UWI52" s="36"/>
      <c r="UWJ52" s="36"/>
      <c r="UWK52" s="36"/>
      <c r="UWL52" s="36"/>
      <c r="UWM52" s="36"/>
      <c r="UWN52" s="36"/>
      <c r="UWO52" s="36"/>
      <c r="UWP52" s="36"/>
      <c r="UWQ52" s="36"/>
      <c r="UWR52" s="36"/>
      <c r="UWS52" s="36"/>
      <c r="UWT52" s="36"/>
      <c r="UWU52" s="36"/>
      <c r="UWV52" s="36"/>
      <c r="UWW52" s="36"/>
      <c r="UWX52" s="36"/>
      <c r="UWY52" s="36"/>
      <c r="UWZ52" s="36"/>
      <c r="UXA52" s="36"/>
      <c r="UXB52" s="36"/>
      <c r="UXC52" s="36"/>
      <c r="UXD52" s="36"/>
      <c r="UXE52" s="36"/>
      <c r="UXF52" s="36"/>
      <c r="UXG52" s="36"/>
      <c r="UXH52" s="36"/>
      <c r="UXI52" s="36"/>
      <c r="UXJ52" s="36"/>
      <c r="UXK52" s="36"/>
      <c r="UXL52" s="36"/>
      <c r="UXM52" s="36"/>
      <c r="UXN52" s="36"/>
      <c r="UXO52" s="36"/>
      <c r="UXP52" s="36"/>
      <c r="UXQ52" s="36"/>
      <c r="UXR52" s="36"/>
      <c r="UXS52" s="36"/>
      <c r="UXT52" s="36"/>
      <c r="UXU52" s="36"/>
      <c r="UXV52" s="36"/>
      <c r="UXW52" s="36"/>
      <c r="UXX52" s="36"/>
      <c r="UXY52" s="36"/>
      <c r="UXZ52" s="36"/>
      <c r="UYA52" s="36"/>
      <c r="UYB52" s="36"/>
      <c r="UYC52" s="36"/>
      <c r="UYD52" s="36"/>
      <c r="UYE52" s="36"/>
      <c r="UYF52" s="36"/>
      <c r="UYG52" s="36"/>
      <c r="UYH52" s="36"/>
      <c r="UYI52" s="36"/>
      <c r="UYJ52" s="36"/>
      <c r="UYK52" s="36"/>
      <c r="UYL52" s="36"/>
      <c r="UYM52" s="36"/>
      <c r="UYN52" s="36"/>
      <c r="UYO52" s="36"/>
      <c r="UYP52" s="36"/>
      <c r="UYQ52" s="36"/>
      <c r="UYR52" s="36"/>
      <c r="UYS52" s="36"/>
      <c r="UYT52" s="36"/>
      <c r="UYU52" s="36"/>
      <c r="UYV52" s="36"/>
      <c r="UYW52" s="36"/>
      <c r="UYX52" s="36"/>
      <c r="UYY52" s="36"/>
      <c r="UYZ52" s="36"/>
      <c r="UZA52" s="36"/>
      <c r="UZB52" s="36"/>
      <c r="UZC52" s="36"/>
      <c r="UZD52" s="36"/>
      <c r="UZE52" s="36"/>
      <c r="UZF52" s="36"/>
      <c r="UZG52" s="36"/>
      <c r="UZH52" s="36"/>
      <c r="UZI52" s="36"/>
      <c r="UZJ52" s="36"/>
      <c r="UZK52" s="36"/>
      <c r="UZL52" s="36"/>
      <c r="UZM52" s="36"/>
      <c r="UZN52" s="36"/>
      <c r="UZO52" s="36"/>
      <c r="UZP52" s="36"/>
      <c r="UZQ52" s="36"/>
      <c r="UZR52" s="36"/>
      <c r="UZS52" s="36"/>
      <c r="UZT52" s="36"/>
      <c r="UZU52" s="36"/>
      <c r="UZV52" s="36"/>
      <c r="UZW52" s="36"/>
      <c r="UZX52" s="36"/>
      <c r="UZY52" s="36"/>
      <c r="UZZ52" s="36"/>
      <c r="VAA52" s="36"/>
      <c r="VAB52" s="36"/>
      <c r="VAC52" s="36"/>
      <c r="VAD52" s="36"/>
      <c r="VAE52" s="36"/>
      <c r="VAF52" s="36"/>
      <c r="VAG52" s="36"/>
      <c r="VAH52" s="36"/>
      <c r="VAI52" s="36"/>
      <c r="VAJ52" s="36"/>
      <c r="VAK52" s="36"/>
      <c r="VAL52" s="36"/>
      <c r="VAM52" s="36"/>
      <c r="VAN52" s="36"/>
      <c r="VAO52" s="36"/>
      <c r="VAP52" s="36"/>
      <c r="VAQ52" s="36"/>
      <c r="VAR52" s="36"/>
      <c r="VAS52" s="36"/>
      <c r="VAT52" s="36"/>
      <c r="VAU52" s="36"/>
      <c r="VAV52" s="36"/>
      <c r="VAW52" s="36"/>
      <c r="VAX52" s="36"/>
      <c r="VAY52" s="36"/>
      <c r="VAZ52" s="36"/>
      <c r="VBA52" s="36"/>
      <c r="VBB52" s="36"/>
      <c r="VBC52" s="36"/>
      <c r="VBD52" s="36"/>
      <c r="VBE52" s="36"/>
      <c r="VBF52" s="36"/>
      <c r="VBG52" s="36"/>
      <c r="VBH52" s="36"/>
      <c r="VBI52" s="36"/>
      <c r="VBJ52" s="36"/>
      <c r="VBK52" s="36"/>
      <c r="VBL52" s="36"/>
      <c r="VBM52" s="36"/>
      <c r="VBN52" s="36"/>
      <c r="VBO52" s="36"/>
      <c r="VBP52" s="36"/>
      <c r="VBQ52" s="36"/>
      <c r="VBR52" s="36"/>
      <c r="VBS52" s="36"/>
      <c r="VBT52" s="36"/>
      <c r="VBU52" s="36"/>
      <c r="VBV52" s="36"/>
      <c r="VBW52" s="36"/>
      <c r="VBX52" s="36"/>
      <c r="VBY52" s="36"/>
      <c r="VBZ52" s="36"/>
      <c r="VCA52" s="36"/>
      <c r="VCB52" s="36"/>
      <c r="VCC52" s="36"/>
      <c r="VCD52" s="36"/>
      <c r="VCE52" s="36"/>
      <c r="VCF52" s="36"/>
      <c r="VCG52" s="36"/>
      <c r="VCH52" s="36"/>
      <c r="VCI52" s="36"/>
      <c r="VCJ52" s="36"/>
      <c r="VCK52" s="36"/>
      <c r="VCL52" s="36"/>
      <c r="VCM52" s="36"/>
      <c r="VCN52" s="36"/>
      <c r="VCO52" s="36"/>
      <c r="VCP52" s="36"/>
      <c r="VCQ52" s="36"/>
      <c r="VCR52" s="36"/>
      <c r="VCS52" s="36"/>
      <c r="VCT52" s="36"/>
      <c r="VCU52" s="36"/>
      <c r="VCV52" s="36"/>
      <c r="VCW52" s="36"/>
      <c r="VCX52" s="36"/>
      <c r="VCY52" s="36"/>
      <c r="VCZ52" s="36"/>
      <c r="VDA52" s="36"/>
      <c r="VDB52" s="36"/>
      <c r="VDC52" s="36"/>
      <c r="VDD52" s="36"/>
      <c r="VDE52" s="36"/>
      <c r="VDF52" s="36"/>
      <c r="VDG52" s="36"/>
      <c r="VDH52" s="36"/>
      <c r="VDI52" s="36"/>
      <c r="VDJ52" s="36"/>
      <c r="VDK52" s="36"/>
      <c r="VDL52" s="36"/>
      <c r="VDM52" s="36"/>
      <c r="VDN52" s="36"/>
      <c r="VDO52" s="36"/>
      <c r="VDP52" s="36"/>
      <c r="VDQ52" s="36"/>
      <c r="VDR52" s="36"/>
      <c r="VDS52" s="36"/>
      <c r="VDT52" s="36"/>
      <c r="VDU52" s="36"/>
      <c r="VDV52" s="36"/>
      <c r="VDW52" s="36"/>
      <c r="VDX52" s="36"/>
      <c r="VDY52" s="36"/>
      <c r="VDZ52" s="36"/>
      <c r="VEA52" s="36"/>
      <c r="VEB52" s="36"/>
      <c r="VEC52" s="36"/>
      <c r="VED52" s="36"/>
      <c r="VEE52" s="36"/>
      <c r="VEF52" s="36"/>
      <c r="VEG52" s="36"/>
      <c r="VEH52" s="36"/>
      <c r="VEI52" s="36"/>
      <c r="VEJ52" s="36"/>
      <c r="VEK52" s="36"/>
      <c r="VEL52" s="36"/>
      <c r="VEM52" s="36"/>
      <c r="VEN52" s="36"/>
      <c r="VEO52" s="36"/>
      <c r="VEP52" s="36"/>
      <c r="VEQ52" s="36"/>
      <c r="VER52" s="36"/>
      <c r="VES52" s="36"/>
      <c r="VET52" s="36"/>
      <c r="VEU52" s="36"/>
      <c r="VEV52" s="36"/>
      <c r="VEW52" s="36"/>
      <c r="VEX52" s="36"/>
      <c r="VEY52" s="36"/>
      <c r="VEZ52" s="36"/>
      <c r="VFA52" s="36"/>
      <c r="VFB52" s="36"/>
      <c r="VFC52" s="36"/>
      <c r="VFD52" s="36"/>
      <c r="VFE52" s="36"/>
      <c r="VFF52" s="36"/>
      <c r="VFG52" s="36"/>
      <c r="VFH52" s="36"/>
      <c r="VFI52" s="36"/>
      <c r="VFJ52" s="36"/>
      <c r="VFK52" s="36"/>
      <c r="VFL52" s="36"/>
      <c r="VFM52" s="36"/>
      <c r="VFN52" s="36"/>
      <c r="VFO52" s="36"/>
      <c r="VFP52" s="36"/>
      <c r="VFQ52" s="36"/>
      <c r="VFR52" s="36"/>
      <c r="VFS52" s="36"/>
      <c r="VFT52" s="36"/>
      <c r="VFU52" s="36"/>
      <c r="VFV52" s="36"/>
      <c r="VFW52" s="36"/>
      <c r="VFX52" s="36"/>
      <c r="VFY52" s="36"/>
      <c r="VFZ52" s="36"/>
      <c r="VGA52" s="36"/>
      <c r="VGB52" s="36"/>
      <c r="VGC52" s="36"/>
      <c r="VGD52" s="36"/>
      <c r="VGE52" s="36"/>
      <c r="VGF52" s="36"/>
      <c r="VGG52" s="36"/>
      <c r="VGH52" s="36"/>
      <c r="VGI52" s="36"/>
      <c r="VGJ52" s="36"/>
      <c r="VGK52" s="36"/>
      <c r="VGL52" s="36"/>
      <c r="VGM52" s="36"/>
      <c r="VGN52" s="36"/>
      <c r="VGO52" s="36"/>
      <c r="VGP52" s="36"/>
      <c r="VGQ52" s="36"/>
      <c r="VGR52" s="36"/>
      <c r="VGS52" s="36"/>
      <c r="VGT52" s="36"/>
      <c r="VGU52" s="36"/>
      <c r="VGV52" s="36"/>
      <c r="VGW52" s="36"/>
      <c r="VGX52" s="36"/>
      <c r="VGY52" s="36"/>
      <c r="VGZ52" s="36"/>
      <c r="VHA52" s="36"/>
      <c r="VHB52" s="36"/>
      <c r="VHC52" s="36"/>
      <c r="VHD52" s="36"/>
      <c r="VHE52" s="36"/>
      <c r="VHF52" s="36"/>
      <c r="VHG52" s="36"/>
      <c r="VHH52" s="36"/>
      <c r="VHI52" s="36"/>
      <c r="VHJ52" s="36"/>
      <c r="VHK52" s="36"/>
      <c r="VHL52" s="36"/>
      <c r="VHM52" s="36"/>
      <c r="VHN52" s="36"/>
      <c r="VHO52" s="36"/>
      <c r="VHP52" s="36"/>
      <c r="VHQ52" s="36"/>
      <c r="VHR52" s="36"/>
      <c r="VHS52" s="36"/>
      <c r="VHT52" s="36"/>
      <c r="VHU52" s="36"/>
      <c r="VHV52" s="36"/>
      <c r="VHW52" s="36"/>
      <c r="VHX52" s="36"/>
      <c r="VHY52" s="36"/>
      <c r="VHZ52" s="36"/>
      <c r="VIA52" s="36"/>
      <c r="VIB52" s="36"/>
      <c r="VIC52" s="36"/>
      <c r="VID52" s="36"/>
      <c r="VIE52" s="36"/>
      <c r="VIF52" s="36"/>
      <c r="VIG52" s="36"/>
      <c r="VIH52" s="36"/>
      <c r="VII52" s="36"/>
      <c r="VIJ52" s="36"/>
      <c r="VIK52" s="36"/>
      <c r="VIL52" s="36"/>
      <c r="VIM52" s="36"/>
      <c r="VIN52" s="36"/>
      <c r="VIO52" s="36"/>
      <c r="VIP52" s="36"/>
      <c r="VIQ52" s="36"/>
      <c r="VIR52" s="36"/>
      <c r="VIS52" s="36"/>
      <c r="VIT52" s="36"/>
      <c r="VIU52" s="36"/>
      <c r="VIV52" s="36"/>
      <c r="VIW52" s="36"/>
      <c r="VIX52" s="36"/>
      <c r="VIY52" s="36"/>
      <c r="VIZ52" s="36"/>
      <c r="VJA52" s="36"/>
      <c r="VJB52" s="36"/>
      <c r="VJC52" s="36"/>
      <c r="VJD52" s="36"/>
      <c r="VJE52" s="36"/>
      <c r="VJF52" s="36"/>
      <c r="VJG52" s="36"/>
      <c r="VJH52" s="36"/>
      <c r="VJI52" s="36"/>
      <c r="VJJ52" s="36"/>
      <c r="VJK52" s="36"/>
      <c r="VJL52" s="36"/>
      <c r="VJM52" s="36"/>
      <c r="VJN52" s="36"/>
      <c r="VJO52" s="36"/>
      <c r="VJP52" s="36"/>
      <c r="VJQ52" s="36"/>
      <c r="VJR52" s="36"/>
      <c r="VJS52" s="36"/>
      <c r="VJT52" s="36"/>
      <c r="VJU52" s="36"/>
      <c r="VJV52" s="36"/>
      <c r="VJW52" s="36"/>
      <c r="VJX52" s="36"/>
      <c r="VJY52" s="36"/>
      <c r="VJZ52" s="36"/>
      <c r="VKA52" s="36"/>
      <c r="VKB52" s="36"/>
      <c r="VKC52" s="36"/>
      <c r="VKD52" s="36"/>
      <c r="VKE52" s="36"/>
      <c r="VKF52" s="36"/>
      <c r="VKG52" s="36"/>
      <c r="VKH52" s="36"/>
      <c r="VKI52" s="36"/>
      <c r="VKJ52" s="36"/>
      <c r="VKK52" s="36"/>
      <c r="VKL52" s="36"/>
      <c r="VKM52" s="36"/>
      <c r="VKN52" s="36"/>
      <c r="VKO52" s="36"/>
      <c r="VKP52" s="36"/>
      <c r="VKQ52" s="36"/>
      <c r="VKR52" s="36"/>
      <c r="VKS52" s="36"/>
      <c r="VKT52" s="36"/>
      <c r="VKU52" s="36"/>
      <c r="VKV52" s="36"/>
      <c r="VKW52" s="36"/>
      <c r="VKX52" s="36"/>
      <c r="VKY52" s="36"/>
      <c r="VKZ52" s="36"/>
      <c r="VLA52" s="36"/>
      <c r="VLB52" s="36"/>
      <c r="VLC52" s="36"/>
      <c r="VLD52" s="36"/>
      <c r="VLE52" s="36"/>
      <c r="VLF52" s="36"/>
      <c r="VLG52" s="36"/>
      <c r="VLH52" s="36"/>
      <c r="VLI52" s="36"/>
      <c r="VLJ52" s="36"/>
      <c r="VLK52" s="36"/>
      <c r="VLL52" s="36"/>
      <c r="VLM52" s="36"/>
      <c r="VLN52" s="36"/>
      <c r="VLO52" s="36"/>
      <c r="VLP52" s="36"/>
      <c r="VLQ52" s="36"/>
      <c r="VLR52" s="36"/>
      <c r="VLS52" s="36"/>
      <c r="VLT52" s="36"/>
      <c r="VLU52" s="36"/>
      <c r="VLV52" s="36"/>
      <c r="VLW52" s="36"/>
      <c r="VLX52" s="36"/>
      <c r="VLY52" s="36"/>
      <c r="VLZ52" s="36"/>
      <c r="VMA52" s="36"/>
      <c r="VMB52" s="36"/>
      <c r="VMC52" s="36"/>
      <c r="VMD52" s="36"/>
      <c r="VME52" s="36"/>
      <c r="VMF52" s="36"/>
      <c r="VMG52" s="36"/>
      <c r="VMH52" s="36"/>
      <c r="VMI52" s="36"/>
      <c r="VMJ52" s="36"/>
      <c r="VMK52" s="36"/>
      <c r="VML52" s="36"/>
      <c r="VMM52" s="36"/>
      <c r="VMN52" s="36"/>
      <c r="VMO52" s="36"/>
      <c r="VMP52" s="36"/>
      <c r="VMQ52" s="36"/>
      <c r="VMR52" s="36"/>
      <c r="VMS52" s="36"/>
      <c r="VMT52" s="36"/>
      <c r="VMU52" s="36"/>
      <c r="VMV52" s="36"/>
      <c r="VMW52" s="36"/>
      <c r="VMX52" s="36"/>
      <c r="VMY52" s="36"/>
      <c r="VMZ52" s="36"/>
      <c r="VNA52" s="36"/>
      <c r="VNB52" s="36"/>
      <c r="VNC52" s="36"/>
      <c r="VND52" s="36"/>
      <c r="VNE52" s="36"/>
      <c r="VNF52" s="36"/>
      <c r="VNG52" s="36"/>
      <c r="VNH52" s="36"/>
      <c r="VNI52" s="36"/>
      <c r="VNJ52" s="36"/>
      <c r="VNK52" s="36"/>
      <c r="VNL52" s="36"/>
      <c r="VNM52" s="36"/>
      <c r="VNN52" s="36"/>
      <c r="VNO52" s="36"/>
      <c r="VNP52" s="36"/>
      <c r="VNQ52" s="36"/>
      <c r="VNR52" s="36"/>
      <c r="VNS52" s="36"/>
      <c r="VNT52" s="36"/>
      <c r="VNU52" s="36"/>
      <c r="VNV52" s="36"/>
      <c r="VNW52" s="36"/>
      <c r="VNX52" s="36"/>
      <c r="VNY52" s="36"/>
      <c r="VNZ52" s="36"/>
      <c r="VOA52" s="36"/>
      <c r="VOB52" s="36"/>
      <c r="VOC52" s="36"/>
      <c r="VOD52" s="36"/>
      <c r="VOE52" s="36"/>
      <c r="VOF52" s="36"/>
      <c r="VOG52" s="36"/>
      <c r="VOH52" s="36"/>
      <c r="VOI52" s="36"/>
      <c r="VOJ52" s="36"/>
      <c r="VOK52" s="36"/>
      <c r="VOL52" s="36"/>
      <c r="VOM52" s="36"/>
      <c r="VON52" s="36"/>
      <c r="VOO52" s="36"/>
      <c r="VOP52" s="36"/>
      <c r="VOQ52" s="36"/>
      <c r="VOR52" s="36"/>
      <c r="VOS52" s="36"/>
      <c r="VOT52" s="36"/>
      <c r="VOU52" s="36"/>
      <c r="VOV52" s="36"/>
      <c r="VOW52" s="36"/>
      <c r="VOX52" s="36"/>
      <c r="VOY52" s="36"/>
      <c r="VOZ52" s="36"/>
      <c r="VPA52" s="36"/>
      <c r="VPB52" s="36"/>
      <c r="VPC52" s="36"/>
      <c r="VPD52" s="36"/>
      <c r="VPE52" s="36"/>
      <c r="VPF52" s="36"/>
      <c r="VPG52" s="36"/>
      <c r="VPH52" s="36"/>
      <c r="VPI52" s="36"/>
      <c r="VPJ52" s="36"/>
      <c r="VPK52" s="36"/>
      <c r="VPL52" s="36"/>
      <c r="VPM52" s="36"/>
      <c r="VPN52" s="36"/>
      <c r="VPO52" s="36"/>
      <c r="VPP52" s="36"/>
      <c r="VPQ52" s="36"/>
      <c r="VPR52" s="36"/>
      <c r="VPS52" s="36"/>
      <c r="VPT52" s="36"/>
      <c r="VPU52" s="36"/>
      <c r="VPV52" s="36"/>
      <c r="VPW52" s="36"/>
      <c r="VPX52" s="36"/>
      <c r="VPY52" s="36"/>
      <c r="VPZ52" s="36"/>
      <c r="VQA52" s="36"/>
      <c r="VQB52" s="36"/>
      <c r="VQC52" s="36"/>
      <c r="VQD52" s="36"/>
      <c r="VQE52" s="36"/>
      <c r="VQF52" s="36"/>
      <c r="VQG52" s="36"/>
      <c r="VQH52" s="36"/>
      <c r="VQI52" s="36"/>
      <c r="VQJ52" s="36"/>
      <c r="VQK52" s="36"/>
      <c r="VQL52" s="36"/>
      <c r="VQM52" s="36"/>
      <c r="VQN52" s="36"/>
      <c r="VQO52" s="36"/>
      <c r="VQP52" s="36"/>
      <c r="VQQ52" s="36"/>
      <c r="VQR52" s="36"/>
      <c r="VQS52" s="36"/>
      <c r="VQT52" s="36"/>
      <c r="VQU52" s="36"/>
      <c r="VQV52" s="36"/>
      <c r="VQW52" s="36"/>
      <c r="VQX52" s="36"/>
      <c r="VQY52" s="36"/>
      <c r="VQZ52" s="36"/>
      <c r="VRA52" s="36"/>
      <c r="VRB52" s="36"/>
      <c r="VRC52" s="36"/>
      <c r="VRD52" s="36"/>
      <c r="VRE52" s="36"/>
      <c r="VRF52" s="36"/>
      <c r="VRG52" s="36"/>
      <c r="VRH52" s="36"/>
      <c r="VRI52" s="36"/>
      <c r="VRJ52" s="36"/>
      <c r="VRK52" s="36"/>
      <c r="VRL52" s="36"/>
      <c r="VRM52" s="36"/>
      <c r="VRN52" s="36"/>
      <c r="VRO52" s="36"/>
      <c r="VRP52" s="36"/>
      <c r="VRQ52" s="36"/>
      <c r="VRR52" s="36"/>
      <c r="VRS52" s="36"/>
      <c r="VRT52" s="36"/>
      <c r="VRU52" s="36"/>
      <c r="VRV52" s="36"/>
      <c r="VRW52" s="36"/>
      <c r="VRX52" s="36"/>
      <c r="VRY52" s="36"/>
      <c r="VRZ52" s="36"/>
      <c r="VSA52" s="36"/>
      <c r="VSB52" s="36"/>
      <c r="VSC52" s="36"/>
      <c r="VSD52" s="36"/>
      <c r="VSE52" s="36"/>
      <c r="VSF52" s="36"/>
      <c r="VSG52" s="36"/>
      <c r="VSH52" s="36"/>
      <c r="VSI52" s="36"/>
      <c r="VSJ52" s="36"/>
      <c r="VSK52" s="36"/>
      <c r="VSL52" s="36"/>
      <c r="VSM52" s="36"/>
      <c r="VSN52" s="36"/>
      <c r="VSO52" s="36"/>
      <c r="VSP52" s="36"/>
      <c r="VSQ52" s="36"/>
      <c r="VSR52" s="36"/>
      <c r="VSS52" s="36"/>
      <c r="VST52" s="36"/>
      <c r="VSU52" s="36"/>
      <c r="VSV52" s="36"/>
      <c r="VSW52" s="36"/>
      <c r="VSX52" s="36"/>
      <c r="VSY52" s="36"/>
      <c r="VSZ52" s="36"/>
      <c r="VTA52" s="36"/>
      <c r="VTB52" s="36"/>
      <c r="VTC52" s="36"/>
      <c r="VTD52" s="36"/>
      <c r="VTE52" s="36"/>
      <c r="VTF52" s="36"/>
      <c r="VTG52" s="36"/>
      <c r="VTH52" s="36"/>
      <c r="VTI52" s="36"/>
      <c r="VTJ52" s="36"/>
      <c r="VTK52" s="36"/>
      <c r="VTL52" s="36"/>
      <c r="VTM52" s="36"/>
      <c r="VTN52" s="36"/>
      <c r="VTO52" s="36"/>
      <c r="VTP52" s="36"/>
      <c r="VTQ52" s="36"/>
      <c r="VTR52" s="36"/>
      <c r="VTS52" s="36"/>
      <c r="VTT52" s="36"/>
      <c r="VTU52" s="36"/>
      <c r="VTV52" s="36"/>
      <c r="VTW52" s="36"/>
      <c r="VTX52" s="36"/>
      <c r="VTY52" s="36"/>
      <c r="VTZ52" s="36"/>
      <c r="VUA52" s="36"/>
      <c r="VUB52" s="36"/>
      <c r="VUC52" s="36"/>
      <c r="VUD52" s="36"/>
      <c r="VUE52" s="36"/>
      <c r="VUF52" s="36"/>
      <c r="VUG52" s="36"/>
      <c r="VUH52" s="36"/>
      <c r="VUI52" s="36"/>
      <c r="VUJ52" s="36"/>
      <c r="VUK52" s="36"/>
      <c r="VUL52" s="36"/>
      <c r="VUM52" s="36"/>
      <c r="VUN52" s="36"/>
      <c r="VUO52" s="36"/>
      <c r="VUP52" s="36"/>
      <c r="VUQ52" s="36"/>
      <c r="VUR52" s="36"/>
      <c r="VUS52" s="36"/>
      <c r="VUT52" s="36"/>
      <c r="VUU52" s="36"/>
      <c r="VUV52" s="36"/>
      <c r="VUW52" s="36"/>
      <c r="VUX52" s="36"/>
      <c r="VUY52" s="36"/>
      <c r="VUZ52" s="36"/>
      <c r="VVA52" s="36"/>
      <c r="VVB52" s="36"/>
      <c r="VVC52" s="36"/>
      <c r="VVD52" s="36"/>
      <c r="VVE52" s="36"/>
      <c r="VVF52" s="36"/>
      <c r="VVG52" s="36"/>
      <c r="VVH52" s="36"/>
      <c r="VVI52" s="36"/>
      <c r="VVJ52" s="36"/>
      <c r="VVK52" s="36"/>
      <c r="VVL52" s="36"/>
      <c r="VVM52" s="36"/>
      <c r="VVN52" s="36"/>
      <c r="VVO52" s="36"/>
      <c r="VVP52" s="36"/>
      <c r="VVQ52" s="36"/>
      <c r="VVR52" s="36"/>
      <c r="VVS52" s="36"/>
      <c r="VVT52" s="36"/>
      <c r="VVU52" s="36"/>
      <c r="VVV52" s="36"/>
      <c r="VVW52" s="36"/>
      <c r="VVX52" s="36"/>
      <c r="VVY52" s="36"/>
      <c r="VVZ52" s="36"/>
      <c r="VWA52" s="36"/>
      <c r="VWB52" s="36"/>
      <c r="VWC52" s="36"/>
      <c r="VWD52" s="36"/>
      <c r="VWE52" s="36"/>
      <c r="VWF52" s="36"/>
      <c r="VWG52" s="36"/>
      <c r="VWH52" s="36"/>
      <c r="VWI52" s="36"/>
      <c r="VWJ52" s="36"/>
      <c r="VWK52" s="36"/>
      <c r="VWL52" s="36"/>
      <c r="VWM52" s="36"/>
      <c r="VWN52" s="36"/>
      <c r="VWO52" s="36"/>
      <c r="VWP52" s="36"/>
      <c r="VWQ52" s="36"/>
      <c r="VWR52" s="36"/>
      <c r="VWS52" s="36"/>
      <c r="VWT52" s="36"/>
      <c r="VWU52" s="36"/>
      <c r="VWV52" s="36"/>
      <c r="VWW52" s="36"/>
      <c r="VWX52" s="36"/>
      <c r="VWY52" s="36"/>
      <c r="VWZ52" s="36"/>
      <c r="VXA52" s="36"/>
      <c r="VXB52" s="36"/>
      <c r="VXC52" s="36"/>
      <c r="VXD52" s="36"/>
      <c r="VXE52" s="36"/>
      <c r="VXF52" s="36"/>
      <c r="VXG52" s="36"/>
      <c r="VXH52" s="36"/>
      <c r="VXI52" s="36"/>
      <c r="VXJ52" s="36"/>
      <c r="VXK52" s="36"/>
      <c r="VXL52" s="36"/>
      <c r="VXM52" s="36"/>
      <c r="VXN52" s="36"/>
      <c r="VXO52" s="36"/>
      <c r="VXP52" s="36"/>
      <c r="VXQ52" s="36"/>
      <c r="VXR52" s="36"/>
      <c r="VXS52" s="36"/>
      <c r="VXT52" s="36"/>
      <c r="VXU52" s="36"/>
      <c r="VXV52" s="36"/>
      <c r="VXW52" s="36"/>
      <c r="VXX52" s="36"/>
      <c r="VXY52" s="36"/>
      <c r="VXZ52" s="36"/>
      <c r="VYA52" s="36"/>
      <c r="VYB52" s="36"/>
      <c r="VYC52" s="36"/>
      <c r="VYD52" s="36"/>
      <c r="VYE52" s="36"/>
      <c r="VYF52" s="36"/>
      <c r="VYG52" s="36"/>
      <c r="VYH52" s="36"/>
      <c r="VYI52" s="36"/>
      <c r="VYJ52" s="36"/>
      <c r="VYK52" s="36"/>
      <c r="VYL52" s="36"/>
      <c r="VYM52" s="36"/>
      <c r="VYN52" s="36"/>
      <c r="VYO52" s="36"/>
      <c r="VYP52" s="36"/>
      <c r="VYQ52" s="36"/>
      <c r="VYR52" s="36"/>
      <c r="VYS52" s="36"/>
      <c r="VYT52" s="36"/>
      <c r="VYU52" s="36"/>
      <c r="VYV52" s="36"/>
      <c r="VYW52" s="36"/>
      <c r="VYX52" s="36"/>
      <c r="VYY52" s="36"/>
      <c r="VYZ52" s="36"/>
      <c r="VZA52" s="36"/>
      <c r="VZB52" s="36"/>
      <c r="VZC52" s="36"/>
      <c r="VZD52" s="36"/>
      <c r="VZE52" s="36"/>
      <c r="VZF52" s="36"/>
      <c r="VZG52" s="36"/>
      <c r="VZH52" s="36"/>
      <c r="VZI52" s="36"/>
      <c r="VZJ52" s="36"/>
      <c r="VZK52" s="36"/>
      <c r="VZL52" s="36"/>
      <c r="VZM52" s="36"/>
      <c r="VZN52" s="36"/>
      <c r="VZO52" s="36"/>
      <c r="VZP52" s="36"/>
      <c r="VZQ52" s="36"/>
      <c r="VZR52" s="36"/>
      <c r="VZS52" s="36"/>
      <c r="VZT52" s="36"/>
      <c r="VZU52" s="36"/>
      <c r="VZV52" s="36"/>
      <c r="VZW52" s="36"/>
      <c r="VZX52" s="36"/>
      <c r="VZY52" s="36"/>
      <c r="VZZ52" s="36"/>
      <c r="WAA52" s="36"/>
      <c r="WAB52" s="36"/>
      <c r="WAC52" s="36"/>
      <c r="WAD52" s="36"/>
      <c r="WAE52" s="36"/>
      <c r="WAF52" s="36"/>
      <c r="WAG52" s="36"/>
      <c r="WAH52" s="36"/>
      <c r="WAI52" s="36"/>
      <c r="WAJ52" s="36"/>
      <c r="WAK52" s="36"/>
      <c r="WAL52" s="36"/>
      <c r="WAM52" s="36"/>
      <c r="WAN52" s="36"/>
      <c r="WAO52" s="36"/>
      <c r="WAP52" s="36"/>
      <c r="WAQ52" s="36"/>
      <c r="WAR52" s="36"/>
      <c r="WAS52" s="36"/>
      <c r="WAT52" s="36"/>
      <c r="WAU52" s="36"/>
      <c r="WAV52" s="36"/>
      <c r="WAW52" s="36"/>
      <c r="WAX52" s="36"/>
      <c r="WAY52" s="36"/>
      <c r="WAZ52" s="36"/>
      <c r="WBA52" s="36"/>
      <c r="WBB52" s="36"/>
      <c r="WBC52" s="36"/>
      <c r="WBD52" s="36"/>
      <c r="WBE52" s="36"/>
      <c r="WBF52" s="36"/>
      <c r="WBG52" s="36"/>
      <c r="WBH52" s="36"/>
      <c r="WBI52" s="36"/>
      <c r="WBJ52" s="36"/>
      <c r="WBK52" s="36"/>
      <c r="WBL52" s="36"/>
      <c r="WBM52" s="36"/>
      <c r="WBN52" s="36"/>
      <c r="WBO52" s="36"/>
      <c r="WBP52" s="36"/>
      <c r="WBQ52" s="36"/>
      <c r="WBR52" s="36"/>
      <c r="WBS52" s="36"/>
      <c r="WBT52" s="36"/>
      <c r="WBU52" s="36"/>
      <c r="WBV52" s="36"/>
      <c r="WBW52" s="36"/>
      <c r="WBX52" s="36"/>
      <c r="WBY52" s="36"/>
      <c r="WBZ52" s="36"/>
      <c r="WCA52" s="36"/>
      <c r="WCB52" s="36"/>
      <c r="WCC52" s="36"/>
      <c r="WCD52" s="36"/>
      <c r="WCE52" s="36"/>
      <c r="WCF52" s="36"/>
      <c r="WCG52" s="36"/>
      <c r="WCH52" s="36"/>
      <c r="WCI52" s="36"/>
      <c r="WCJ52" s="36"/>
      <c r="WCK52" s="36"/>
      <c r="WCL52" s="36"/>
      <c r="WCM52" s="36"/>
      <c r="WCN52" s="36"/>
      <c r="WCO52" s="36"/>
      <c r="WCP52" s="36"/>
      <c r="WCQ52" s="36"/>
      <c r="WCR52" s="36"/>
      <c r="WCS52" s="36"/>
      <c r="WCT52" s="36"/>
      <c r="WCU52" s="36"/>
      <c r="WCV52" s="36"/>
      <c r="WCW52" s="36"/>
      <c r="WCX52" s="36"/>
      <c r="WCY52" s="36"/>
      <c r="WCZ52" s="36"/>
      <c r="WDA52" s="36"/>
      <c r="WDB52" s="36"/>
      <c r="WDC52" s="36"/>
      <c r="WDD52" s="36"/>
      <c r="WDE52" s="36"/>
      <c r="WDF52" s="36"/>
      <c r="WDG52" s="36"/>
      <c r="WDH52" s="36"/>
      <c r="WDI52" s="36"/>
      <c r="WDJ52" s="36"/>
      <c r="WDK52" s="36"/>
      <c r="WDL52" s="36"/>
      <c r="WDM52" s="36"/>
      <c r="WDN52" s="36"/>
      <c r="WDO52" s="36"/>
      <c r="WDP52" s="36"/>
      <c r="WDQ52" s="36"/>
      <c r="WDR52" s="36"/>
      <c r="WDS52" s="36"/>
      <c r="WDT52" s="36"/>
      <c r="WDU52" s="36"/>
      <c r="WDV52" s="36"/>
      <c r="WDW52" s="36"/>
      <c r="WDX52" s="36"/>
      <c r="WDY52" s="36"/>
      <c r="WDZ52" s="36"/>
      <c r="WEA52" s="36"/>
      <c r="WEB52" s="36"/>
      <c r="WEC52" s="36"/>
      <c r="WED52" s="36"/>
      <c r="WEE52" s="36"/>
      <c r="WEF52" s="36"/>
      <c r="WEG52" s="36"/>
      <c r="WEH52" s="36"/>
      <c r="WEI52" s="36"/>
      <c r="WEJ52" s="36"/>
      <c r="WEK52" s="36"/>
      <c r="WEL52" s="36"/>
      <c r="WEM52" s="36"/>
      <c r="WEN52" s="36"/>
      <c r="WEO52" s="36"/>
      <c r="WEP52" s="36"/>
      <c r="WEQ52" s="36"/>
      <c r="WER52" s="36"/>
      <c r="WES52" s="36"/>
      <c r="WET52" s="36"/>
      <c r="WEU52" s="36"/>
      <c r="WEV52" s="36"/>
      <c r="WEW52" s="36"/>
      <c r="WEX52" s="36"/>
      <c r="WEY52" s="36"/>
      <c r="WEZ52" s="36"/>
      <c r="WFA52" s="36"/>
      <c r="WFB52" s="36"/>
      <c r="WFC52" s="36"/>
      <c r="WFD52" s="36"/>
      <c r="WFE52" s="36"/>
      <c r="WFF52" s="36"/>
      <c r="WFG52" s="36"/>
      <c r="WFH52" s="36"/>
      <c r="WFI52" s="36"/>
      <c r="WFJ52" s="36"/>
      <c r="WFK52" s="36"/>
      <c r="WFL52" s="36"/>
      <c r="WFM52" s="36"/>
      <c r="WFN52" s="36"/>
      <c r="WFO52" s="36"/>
      <c r="WFP52" s="36"/>
      <c r="WFQ52" s="36"/>
      <c r="WFR52" s="36"/>
      <c r="WFS52" s="36"/>
      <c r="WFT52" s="36"/>
      <c r="WFU52" s="36"/>
      <c r="WFV52" s="36"/>
      <c r="WFW52" s="36"/>
      <c r="WFX52" s="36"/>
      <c r="WFY52" s="36"/>
      <c r="WFZ52" s="36"/>
      <c r="WGA52" s="36"/>
      <c r="WGB52" s="36"/>
      <c r="WGC52" s="36"/>
      <c r="WGD52" s="36"/>
      <c r="WGE52" s="36"/>
      <c r="WGF52" s="36"/>
      <c r="WGG52" s="36"/>
      <c r="WGH52" s="36"/>
      <c r="WGI52" s="36"/>
      <c r="WGJ52" s="36"/>
      <c r="WGK52" s="36"/>
      <c r="WGL52" s="36"/>
      <c r="WGM52" s="36"/>
      <c r="WGN52" s="36"/>
      <c r="WGO52" s="36"/>
      <c r="WGP52" s="36"/>
      <c r="WGQ52" s="36"/>
      <c r="WGR52" s="36"/>
      <c r="WGS52" s="36"/>
      <c r="WGT52" s="36"/>
      <c r="WGU52" s="36"/>
      <c r="WGV52" s="36"/>
      <c r="WGW52" s="36"/>
      <c r="WGX52" s="36"/>
      <c r="WGY52" s="36"/>
      <c r="WGZ52" s="36"/>
      <c r="WHA52" s="36"/>
      <c r="WHB52" s="36"/>
      <c r="WHC52" s="36"/>
      <c r="WHD52" s="36"/>
      <c r="WHE52" s="36"/>
      <c r="WHF52" s="36"/>
      <c r="WHG52" s="36"/>
      <c r="WHH52" s="36"/>
      <c r="WHI52" s="36"/>
      <c r="WHJ52" s="36"/>
      <c r="WHK52" s="36"/>
      <c r="WHL52" s="36"/>
      <c r="WHM52" s="36"/>
      <c r="WHN52" s="36"/>
      <c r="WHO52" s="36"/>
      <c r="WHP52" s="36"/>
      <c r="WHQ52" s="36"/>
      <c r="WHR52" s="36"/>
      <c r="WHS52" s="36"/>
      <c r="WHT52" s="36"/>
      <c r="WHU52" s="36"/>
      <c r="WHV52" s="36"/>
      <c r="WHW52" s="36"/>
      <c r="WHX52" s="36"/>
      <c r="WHY52" s="36"/>
      <c r="WHZ52" s="36"/>
      <c r="WIA52" s="36"/>
      <c r="WIB52" s="36"/>
      <c r="WIC52" s="36"/>
      <c r="WID52" s="36"/>
      <c r="WIE52" s="36"/>
      <c r="WIF52" s="36"/>
      <c r="WIG52" s="36"/>
      <c r="WIH52" s="36"/>
      <c r="WII52" s="36"/>
      <c r="WIJ52" s="36"/>
      <c r="WIK52" s="36"/>
      <c r="WIL52" s="36"/>
      <c r="WIM52" s="36"/>
      <c r="WIN52" s="36"/>
      <c r="WIO52" s="36"/>
      <c r="WIP52" s="36"/>
      <c r="WIQ52" s="36"/>
      <c r="WIR52" s="36"/>
      <c r="WIS52" s="36"/>
      <c r="WIT52" s="36"/>
      <c r="WIU52" s="36"/>
      <c r="WIV52" s="36"/>
      <c r="WIW52" s="36"/>
      <c r="WIX52" s="36"/>
      <c r="WIY52" s="36"/>
      <c r="WIZ52" s="36"/>
      <c r="WJA52" s="36"/>
      <c r="WJB52" s="36"/>
      <c r="WJC52" s="36"/>
      <c r="WJD52" s="36"/>
      <c r="WJE52" s="36"/>
      <c r="WJF52" s="36"/>
      <c r="WJG52" s="36"/>
      <c r="WJH52" s="36"/>
      <c r="WJI52" s="36"/>
      <c r="WJJ52" s="36"/>
      <c r="WJK52" s="36"/>
      <c r="WJL52" s="36"/>
      <c r="WJM52" s="36"/>
      <c r="WJN52" s="36"/>
      <c r="WJO52" s="36"/>
      <c r="WJP52" s="36"/>
      <c r="WJQ52" s="36"/>
      <c r="WJR52" s="36"/>
      <c r="WJS52" s="36"/>
      <c r="WJT52" s="36"/>
      <c r="WJU52" s="36"/>
      <c r="WJV52" s="36"/>
      <c r="WJW52" s="36"/>
      <c r="WJX52" s="36"/>
      <c r="WJY52" s="36"/>
      <c r="WJZ52" s="36"/>
      <c r="WKA52" s="36"/>
      <c r="WKB52" s="36"/>
      <c r="WKC52" s="36"/>
      <c r="WKD52" s="36"/>
      <c r="WKE52" s="36"/>
      <c r="WKF52" s="36"/>
      <c r="WKG52" s="36"/>
      <c r="WKH52" s="36"/>
      <c r="WKI52" s="36"/>
      <c r="WKJ52" s="36"/>
      <c r="WKK52" s="36"/>
      <c r="WKL52" s="36"/>
      <c r="WKM52" s="36"/>
      <c r="WKN52" s="36"/>
      <c r="WKO52" s="36"/>
      <c r="WKP52" s="36"/>
      <c r="WKQ52" s="36"/>
      <c r="WKR52" s="36"/>
      <c r="WKS52" s="36"/>
      <c r="WKT52" s="36"/>
      <c r="WKU52" s="36"/>
      <c r="WKV52" s="36"/>
      <c r="WKW52" s="36"/>
      <c r="WKX52" s="36"/>
      <c r="WKY52" s="36"/>
      <c r="WKZ52" s="36"/>
      <c r="WLA52" s="36"/>
      <c r="WLB52" s="36"/>
      <c r="WLC52" s="36"/>
      <c r="WLD52" s="36"/>
      <c r="WLE52" s="36"/>
      <c r="WLF52" s="36"/>
      <c r="WLG52" s="36"/>
      <c r="WLH52" s="36"/>
      <c r="WLI52" s="36"/>
      <c r="WLJ52" s="36"/>
      <c r="WLK52" s="36"/>
      <c r="WLL52" s="36"/>
      <c r="WLM52" s="36"/>
      <c r="WLN52" s="36"/>
      <c r="WLO52" s="36"/>
      <c r="WLP52" s="36"/>
      <c r="WLQ52" s="36"/>
      <c r="WLR52" s="36"/>
      <c r="WLS52" s="36"/>
      <c r="WLT52" s="36"/>
      <c r="WLU52" s="36"/>
      <c r="WLV52" s="36"/>
      <c r="WLW52" s="36"/>
      <c r="WLX52" s="36"/>
      <c r="WLY52" s="36"/>
      <c r="WLZ52" s="36"/>
      <c r="WMA52" s="36"/>
      <c r="WMB52" s="36"/>
      <c r="WMC52" s="36"/>
      <c r="WMD52" s="36"/>
      <c r="WME52" s="36"/>
      <c r="WMF52" s="36"/>
      <c r="WMG52" s="36"/>
      <c r="WMH52" s="36"/>
      <c r="WMI52" s="36"/>
      <c r="WMJ52" s="36"/>
      <c r="WMK52" s="36"/>
      <c r="WML52" s="36"/>
      <c r="WMM52" s="36"/>
      <c r="WMN52" s="36"/>
      <c r="WMO52" s="36"/>
      <c r="WMP52" s="36"/>
      <c r="WMQ52" s="36"/>
      <c r="WMR52" s="36"/>
      <c r="WMS52" s="36"/>
      <c r="WMT52" s="36"/>
      <c r="WMU52" s="36"/>
      <c r="WMV52" s="36"/>
      <c r="WMW52" s="36"/>
      <c r="WMX52" s="36"/>
      <c r="WMY52" s="36"/>
      <c r="WMZ52" s="36"/>
      <c r="WNA52" s="36"/>
      <c r="WNB52" s="36"/>
      <c r="WNC52" s="36"/>
      <c r="WND52" s="36"/>
      <c r="WNE52" s="36"/>
      <c r="WNF52" s="36"/>
      <c r="WNG52" s="36"/>
      <c r="WNH52" s="36"/>
      <c r="WNI52" s="36"/>
      <c r="WNJ52" s="36"/>
      <c r="WNK52" s="36"/>
      <c r="WNL52" s="36"/>
      <c r="WNM52" s="36"/>
      <c r="WNN52" s="36"/>
      <c r="WNO52" s="36"/>
      <c r="WNP52" s="36"/>
      <c r="WNQ52" s="36"/>
      <c r="WNR52" s="36"/>
      <c r="WNS52" s="36"/>
      <c r="WNT52" s="36"/>
      <c r="WNU52" s="36"/>
      <c r="WNV52" s="36"/>
      <c r="WNW52" s="36"/>
      <c r="WNX52" s="36"/>
      <c r="WNY52" s="36"/>
      <c r="WNZ52" s="36"/>
      <c r="WOA52" s="36"/>
      <c r="WOB52" s="36"/>
      <c r="WOC52" s="36"/>
      <c r="WOD52" s="36"/>
      <c r="WOE52" s="36"/>
      <c r="WOF52" s="36"/>
      <c r="WOG52" s="36"/>
      <c r="WOH52" s="36"/>
      <c r="WOI52" s="36"/>
      <c r="WOJ52" s="36"/>
      <c r="WOK52" s="36"/>
      <c r="WOL52" s="36"/>
      <c r="WOM52" s="36"/>
      <c r="WON52" s="36"/>
      <c r="WOO52" s="36"/>
      <c r="WOP52" s="36"/>
      <c r="WOQ52" s="36"/>
      <c r="WOR52" s="36"/>
      <c r="WOS52" s="36"/>
      <c r="WOT52" s="36"/>
      <c r="WOU52" s="36"/>
      <c r="WOV52" s="36"/>
      <c r="WOW52" s="36"/>
      <c r="WOX52" s="36"/>
      <c r="WOY52" s="36"/>
      <c r="WOZ52" s="36"/>
      <c r="WPA52" s="36"/>
      <c r="WPB52" s="36"/>
      <c r="WPC52" s="36"/>
      <c r="WPD52" s="36"/>
      <c r="WPE52" s="36"/>
      <c r="WPF52" s="36"/>
      <c r="WPG52" s="36"/>
      <c r="WPH52" s="36"/>
      <c r="WPI52" s="36"/>
      <c r="WPJ52" s="36"/>
      <c r="WPK52" s="36"/>
      <c r="WPL52" s="36"/>
      <c r="WPM52" s="36"/>
      <c r="WPN52" s="36"/>
      <c r="WPO52" s="36"/>
      <c r="WPP52" s="36"/>
      <c r="WPQ52" s="36"/>
      <c r="WPR52" s="36"/>
      <c r="WPS52" s="36"/>
      <c r="WPT52" s="36"/>
      <c r="WPU52" s="36"/>
      <c r="WPV52" s="36"/>
      <c r="WPW52" s="36"/>
      <c r="WPX52" s="36"/>
      <c r="WPY52" s="36"/>
      <c r="WPZ52" s="36"/>
      <c r="WQA52" s="36"/>
      <c r="WQB52" s="36"/>
      <c r="WQC52" s="36"/>
      <c r="WQD52" s="36"/>
      <c r="WQE52" s="36"/>
      <c r="WQF52" s="36"/>
      <c r="WQG52" s="36"/>
      <c r="WQH52" s="36"/>
      <c r="WQI52" s="36"/>
      <c r="WQJ52" s="36"/>
      <c r="WQK52" s="36"/>
      <c r="WQL52" s="36"/>
      <c r="WQM52" s="36"/>
      <c r="WQN52" s="36"/>
      <c r="WQO52" s="36"/>
      <c r="WQP52" s="36"/>
      <c r="WQQ52" s="36"/>
      <c r="WQR52" s="36"/>
      <c r="WQS52" s="36"/>
      <c r="WQT52" s="36"/>
      <c r="WQU52" s="36"/>
      <c r="WQV52" s="36"/>
      <c r="WQW52" s="36"/>
      <c r="WQX52" s="36"/>
      <c r="WQY52" s="36"/>
      <c r="WQZ52" s="36"/>
      <c r="WRA52" s="36"/>
      <c r="WRB52" s="36"/>
      <c r="WRC52" s="36"/>
      <c r="WRD52" s="36"/>
      <c r="WRE52" s="36"/>
      <c r="WRF52" s="36"/>
      <c r="WRG52" s="36"/>
      <c r="WRH52" s="36"/>
      <c r="WRI52" s="36"/>
      <c r="WRJ52" s="36"/>
      <c r="WRK52" s="36"/>
      <c r="WRL52" s="36"/>
      <c r="WRM52" s="36"/>
      <c r="WRN52" s="36"/>
      <c r="WRO52" s="36"/>
      <c r="WRP52" s="36"/>
      <c r="WRQ52" s="36"/>
      <c r="WRR52" s="36"/>
      <c r="WRS52" s="36"/>
      <c r="WRT52" s="36"/>
      <c r="WRU52" s="36"/>
      <c r="WRV52" s="36"/>
      <c r="WRW52" s="36"/>
      <c r="WRX52" s="36"/>
      <c r="WRY52" s="36"/>
      <c r="WRZ52" s="36"/>
      <c r="WSA52" s="36"/>
      <c r="WSB52" s="36"/>
      <c r="WSC52" s="36"/>
      <c r="WSD52" s="36"/>
      <c r="WSE52" s="36"/>
      <c r="WSF52" s="36"/>
      <c r="WSG52" s="36"/>
      <c r="WSH52" s="36"/>
      <c r="WSI52" s="36"/>
      <c r="WSJ52" s="36"/>
      <c r="WSK52" s="36"/>
      <c r="WSL52" s="36"/>
      <c r="WSM52" s="36"/>
      <c r="WSN52" s="36"/>
      <c r="WSO52" s="36"/>
      <c r="WSP52" s="36"/>
      <c r="WSQ52" s="36"/>
      <c r="WSR52" s="36"/>
      <c r="WSS52" s="36"/>
      <c r="WST52" s="36"/>
      <c r="WSU52" s="36"/>
      <c r="WSV52" s="36"/>
      <c r="WSW52" s="36"/>
      <c r="WSX52" s="36"/>
      <c r="WSY52" s="36"/>
      <c r="WSZ52" s="36"/>
      <c r="WTA52" s="36"/>
      <c r="WTB52" s="36"/>
      <c r="WTC52" s="36"/>
      <c r="WTD52" s="36"/>
      <c r="WTE52" s="36"/>
      <c r="WTF52" s="36"/>
      <c r="WTG52" s="36"/>
      <c r="WTH52" s="36"/>
      <c r="WTI52" s="36"/>
      <c r="WTJ52" s="36"/>
      <c r="WTK52" s="36"/>
      <c r="WTL52" s="36"/>
      <c r="WTM52" s="36"/>
      <c r="WTN52" s="36"/>
      <c r="WTO52" s="36"/>
      <c r="WTP52" s="36"/>
      <c r="WTQ52" s="36"/>
      <c r="WTR52" s="36"/>
      <c r="WTS52" s="36"/>
      <c r="WTT52" s="36"/>
      <c r="WTU52" s="36"/>
      <c r="WTV52" s="36"/>
      <c r="WTW52" s="36"/>
      <c r="WTX52" s="36"/>
      <c r="WTY52" s="36"/>
      <c r="WTZ52" s="36"/>
      <c r="WUA52" s="36"/>
      <c r="WUB52" s="36"/>
      <c r="WUC52" s="36"/>
      <c r="WUD52" s="36"/>
      <c r="WUE52" s="36"/>
      <c r="WUF52" s="36"/>
      <c r="WUG52" s="36"/>
      <c r="WUH52" s="36"/>
      <c r="WUI52" s="36"/>
      <c r="WUJ52" s="36"/>
      <c r="WUK52" s="36"/>
      <c r="WUL52" s="36"/>
      <c r="WUM52" s="36"/>
      <c r="WUN52" s="36"/>
      <c r="WUO52" s="36"/>
      <c r="WUP52" s="36"/>
      <c r="WUQ52" s="36"/>
      <c r="WUR52" s="36"/>
      <c r="WUS52" s="36"/>
      <c r="WUT52" s="36"/>
      <c r="WUU52" s="36"/>
      <c r="WUV52" s="36"/>
      <c r="WUW52" s="36"/>
      <c r="WUX52" s="36"/>
      <c r="WUY52" s="36"/>
      <c r="WUZ52" s="36"/>
      <c r="WVA52" s="36"/>
      <c r="WVB52" s="36"/>
      <c r="WVC52" s="36"/>
      <c r="WVD52" s="36"/>
      <c r="WVE52" s="36"/>
      <c r="WVF52" s="36"/>
      <c r="WVG52" s="36"/>
      <c r="WVH52" s="36"/>
      <c r="WVI52" s="36"/>
      <c r="WVJ52" s="36"/>
      <c r="WVK52" s="36"/>
      <c r="WVL52" s="36"/>
      <c r="WVM52" s="36"/>
      <c r="WVN52" s="36"/>
      <c r="WVO52" s="36"/>
      <c r="WVP52" s="36"/>
      <c r="WVQ52" s="36"/>
      <c r="WVR52" s="36"/>
      <c r="WVS52" s="36"/>
      <c r="WVT52" s="36"/>
      <c r="WVU52" s="36"/>
      <c r="WVV52" s="36"/>
      <c r="WVW52" s="36"/>
      <c r="WVX52" s="36"/>
      <c r="WVY52" s="36"/>
      <c r="WVZ52" s="36"/>
      <c r="WWA52" s="36"/>
      <c r="WWB52" s="36"/>
      <c r="WWC52" s="36"/>
      <c r="WWD52" s="36"/>
      <c r="WWE52" s="36"/>
      <c r="WWF52" s="36"/>
      <c r="WWG52" s="36"/>
      <c r="WWH52" s="36"/>
      <c r="WWI52" s="36"/>
      <c r="WWJ52" s="36"/>
      <c r="WWK52" s="36"/>
      <c r="WWL52" s="36"/>
      <c r="WWM52" s="36"/>
      <c r="WWN52" s="36"/>
      <c r="WWO52" s="36"/>
      <c r="WWP52" s="36"/>
      <c r="WWQ52" s="36"/>
      <c r="WWR52" s="36"/>
      <c r="WWS52" s="36"/>
      <c r="WWT52" s="36"/>
      <c r="WWU52" s="36"/>
      <c r="WWV52" s="36"/>
      <c r="WWW52" s="36"/>
      <c r="WWX52" s="36"/>
      <c r="WWY52" s="36"/>
      <c r="WWZ52" s="36"/>
      <c r="WXA52" s="36"/>
      <c r="WXB52" s="36"/>
      <c r="WXC52" s="36"/>
      <c r="WXD52" s="36"/>
      <c r="WXE52" s="36"/>
      <c r="WXF52" s="36"/>
      <c r="WXG52" s="36"/>
      <c r="WXH52" s="36"/>
      <c r="WXI52" s="36"/>
      <c r="WXJ52" s="36"/>
      <c r="WXK52" s="36"/>
      <c r="WXL52" s="36"/>
      <c r="WXM52" s="36"/>
      <c r="WXN52" s="36"/>
      <c r="WXO52" s="36"/>
      <c r="WXP52" s="36"/>
      <c r="WXQ52" s="36"/>
      <c r="WXR52" s="36"/>
      <c r="WXS52" s="36"/>
      <c r="WXT52" s="36"/>
      <c r="WXU52" s="36"/>
      <c r="WXV52" s="36"/>
      <c r="WXW52" s="36"/>
      <c r="WXX52" s="36"/>
      <c r="WXY52" s="36"/>
      <c r="WXZ52" s="36"/>
      <c r="WYA52" s="36"/>
      <c r="WYB52" s="36"/>
      <c r="WYC52" s="36"/>
      <c r="WYD52" s="36"/>
      <c r="WYE52" s="36"/>
      <c r="WYF52" s="36"/>
      <c r="WYG52" s="36"/>
      <c r="WYH52" s="36"/>
      <c r="WYI52" s="36"/>
      <c r="WYJ52" s="36"/>
      <c r="WYK52" s="36"/>
      <c r="WYL52" s="36"/>
      <c r="WYM52" s="36"/>
      <c r="WYN52" s="36"/>
      <c r="WYO52" s="36"/>
      <c r="WYP52" s="36"/>
      <c r="WYQ52" s="36"/>
      <c r="WYR52" s="36"/>
      <c r="WYS52" s="36"/>
      <c r="WYT52" s="36"/>
      <c r="WYU52" s="36"/>
      <c r="WYV52" s="36"/>
      <c r="WYW52" s="36"/>
      <c r="WYX52" s="36"/>
      <c r="WYY52" s="36"/>
      <c r="WYZ52" s="36"/>
      <c r="WZA52" s="36"/>
      <c r="WZB52" s="36"/>
      <c r="WZC52" s="36"/>
      <c r="WZD52" s="36"/>
      <c r="WZE52" s="36"/>
      <c r="WZF52" s="36"/>
      <c r="WZG52" s="36"/>
      <c r="WZH52" s="36"/>
      <c r="WZI52" s="36"/>
      <c r="WZJ52" s="36"/>
      <c r="WZK52" s="36"/>
      <c r="WZL52" s="36"/>
      <c r="WZM52" s="36"/>
      <c r="WZN52" s="36"/>
      <c r="WZO52" s="36"/>
      <c r="WZP52" s="36"/>
      <c r="WZQ52" s="36"/>
      <c r="WZR52" s="36"/>
      <c r="WZS52" s="36"/>
      <c r="WZT52" s="36"/>
      <c r="WZU52" s="36"/>
      <c r="WZV52" s="36"/>
      <c r="WZW52" s="36"/>
      <c r="WZX52" s="36"/>
      <c r="WZY52" s="36"/>
      <c r="WZZ52" s="36"/>
      <c r="XAA52" s="36"/>
      <c r="XAB52" s="36"/>
      <c r="XAC52" s="36"/>
      <c r="XAD52" s="36"/>
      <c r="XAE52" s="36"/>
      <c r="XAF52" s="36"/>
      <c r="XAG52" s="36"/>
      <c r="XAH52" s="36"/>
      <c r="XAI52" s="36"/>
      <c r="XAJ52" s="36"/>
      <c r="XAK52" s="36"/>
      <c r="XAL52" s="36"/>
      <c r="XAM52" s="36"/>
      <c r="XAN52" s="36"/>
      <c r="XAO52" s="36"/>
      <c r="XAP52" s="36"/>
      <c r="XAQ52" s="36"/>
      <c r="XAR52" s="36"/>
      <c r="XAS52" s="36"/>
      <c r="XAT52" s="36"/>
      <c r="XAU52" s="36"/>
      <c r="XAV52" s="36"/>
      <c r="XAW52" s="36"/>
      <c r="XAX52" s="36"/>
      <c r="XAY52" s="36"/>
      <c r="XAZ52" s="36"/>
      <c r="XBA52" s="36"/>
      <c r="XBB52" s="36"/>
      <c r="XBC52" s="36"/>
      <c r="XBD52" s="36"/>
      <c r="XBE52" s="36"/>
      <c r="XBF52" s="36"/>
      <c r="XBG52" s="36"/>
      <c r="XBH52" s="36"/>
      <c r="XBI52" s="36"/>
      <c r="XBJ52" s="36"/>
      <c r="XBK52" s="36"/>
      <c r="XBL52" s="36"/>
      <c r="XBM52" s="36"/>
      <c r="XBN52" s="36"/>
      <c r="XBO52" s="36"/>
      <c r="XBP52" s="36"/>
      <c r="XBQ52" s="36"/>
      <c r="XBR52" s="36"/>
      <c r="XBS52" s="36"/>
      <c r="XBT52" s="36"/>
      <c r="XBU52" s="36"/>
      <c r="XBV52" s="36"/>
      <c r="XBW52" s="36"/>
      <c r="XBX52" s="36"/>
      <c r="XBY52" s="36"/>
      <c r="XBZ52" s="36"/>
      <c r="XCA52" s="36"/>
      <c r="XCB52" s="36"/>
      <c r="XCC52" s="36"/>
      <c r="XCD52" s="36"/>
      <c r="XCE52" s="36"/>
      <c r="XCF52" s="36"/>
      <c r="XCG52" s="36"/>
      <c r="XCH52" s="36"/>
      <c r="XCI52" s="36"/>
      <c r="XCJ52" s="36"/>
      <c r="XCK52" s="36"/>
      <c r="XCL52" s="36"/>
      <c r="XCM52" s="36"/>
      <c r="XCN52" s="36"/>
      <c r="XCO52" s="36"/>
      <c r="XCP52" s="36"/>
      <c r="XCQ52" s="36"/>
      <c r="XCR52" s="36"/>
      <c r="XCS52" s="36"/>
      <c r="XCT52" s="36"/>
      <c r="XCU52" s="36"/>
      <c r="XCV52" s="36"/>
      <c r="XCW52" s="36"/>
      <c r="XCX52" s="36"/>
      <c r="XCY52" s="36"/>
      <c r="XCZ52" s="36"/>
      <c r="XDA52" s="36"/>
      <c r="XDB52" s="36"/>
      <c r="XDC52" s="36"/>
      <c r="XDD52" s="36"/>
      <c r="XDE52" s="36"/>
      <c r="XDF52" s="36"/>
      <c r="XDG52" s="36"/>
      <c r="XDH52" s="36"/>
      <c r="XDI52" s="36"/>
      <c r="XDJ52" s="36"/>
      <c r="XDK52" s="36"/>
      <c r="XDL52" s="36"/>
      <c r="XDM52" s="36"/>
      <c r="XDN52" s="36"/>
      <c r="XDO52" s="36"/>
      <c r="XDP52" s="36"/>
      <c r="XDQ52" s="36"/>
      <c r="XDR52" s="36"/>
      <c r="XDS52" s="36"/>
      <c r="XDT52" s="36"/>
      <c r="XDU52" s="36"/>
      <c r="XDV52" s="36"/>
      <c r="XDW52" s="36"/>
      <c r="XDX52" s="36"/>
      <c r="XDY52" s="36"/>
      <c r="XDZ52" s="36"/>
      <c r="XEA52" s="36"/>
      <c r="XEB52" s="36"/>
      <c r="XEC52" s="36"/>
      <c r="XED52" s="36"/>
      <c r="XEE52" s="36"/>
      <c r="XEF52" s="36"/>
      <c r="XEG52" s="36"/>
      <c r="XEH52" s="36"/>
      <c r="XEI52" s="36"/>
      <c r="XEJ52" s="36"/>
      <c r="XEK52" s="36"/>
      <c r="XEL52" s="36"/>
      <c r="XEM52" s="36"/>
      <c r="XEN52" s="36"/>
      <c r="XEO52" s="36"/>
      <c r="XEP52" s="36"/>
      <c r="XEQ52" s="36"/>
      <c r="XER52" s="36"/>
      <c r="XES52" s="36"/>
      <c r="XET52" s="36"/>
      <c r="XEU52" s="36"/>
      <c r="XEV52" s="36"/>
      <c r="XEW52" s="36"/>
      <c r="XEX52" s="36"/>
      <c r="XEY52" s="36"/>
      <c r="XEZ52" s="36"/>
      <c r="XFA52" s="36"/>
      <c r="XFB52" s="36"/>
      <c r="XFC52" s="36"/>
    </row>
    <row r="53" spans="1:16384" s="23" customFormat="1" ht="30" customHeight="1" x14ac:dyDescent="0.3">
      <c r="A53" s="463" t="s">
        <v>8</v>
      </c>
      <c r="B53" s="463"/>
      <c r="C53" s="463"/>
      <c r="D53" s="463"/>
      <c r="E53" s="463"/>
      <c r="F53" s="463"/>
      <c r="G53" s="463"/>
      <c r="H53" s="463"/>
      <c r="I53" s="463"/>
      <c r="J53" s="463"/>
      <c r="K53" s="22"/>
      <c r="L53" s="22"/>
      <c r="M53" s="22"/>
      <c r="N53" s="22"/>
      <c r="O53" s="22"/>
      <c r="P53" s="22"/>
      <c r="Q53" s="22"/>
      <c r="R53" s="22"/>
      <c r="XFD53" s="282"/>
    </row>
    <row r="54" spans="1:16384" s="139" customFormat="1" ht="26.25" customHeight="1" thickBot="1" x14ac:dyDescent="0.35">
      <c r="A54" s="325"/>
      <c r="B54" s="325"/>
      <c r="C54" s="325"/>
      <c r="D54" s="325"/>
      <c r="E54" s="422" t="s">
        <v>135</v>
      </c>
      <c r="F54" s="422"/>
      <c r="G54" s="422"/>
      <c r="H54" s="423"/>
      <c r="I54" s="423"/>
      <c r="J54" s="423"/>
      <c r="K54" s="138"/>
      <c r="L54" s="138"/>
      <c r="M54" s="138"/>
      <c r="N54" s="138"/>
      <c r="O54" s="138"/>
      <c r="P54" s="138"/>
      <c r="Q54" s="138"/>
      <c r="R54" s="138"/>
      <c r="XFD54" s="279"/>
    </row>
    <row r="55" spans="1:16384" s="27" customFormat="1" ht="33" customHeight="1" x14ac:dyDescent="0.4">
      <c r="A55" s="58"/>
      <c r="B55" s="49" t="s">
        <v>110</v>
      </c>
      <c r="C55" s="99">
        <v>1</v>
      </c>
      <c r="D55" s="304" t="s">
        <v>44</v>
      </c>
      <c r="E55" s="309">
        <f>IF(D55="Yes",C55,0)</f>
        <v>0</v>
      </c>
      <c r="F55" s="319" t="s">
        <v>44</v>
      </c>
      <c r="G55" s="307">
        <f>IF(F55="Yes",C55,0)</f>
        <v>0</v>
      </c>
      <c r="H55" s="383"/>
      <c r="I55" s="383"/>
      <c r="J55" s="263" t="s">
        <v>101</v>
      </c>
      <c r="K55" s="26"/>
      <c r="L55" s="26"/>
      <c r="M55" s="24">
        <f>IF(F55="NO",C55,0)</f>
        <v>0</v>
      </c>
      <c r="N55" s="24">
        <f>IF(F55="Choose one",C55,0)</f>
        <v>1</v>
      </c>
      <c r="O55" s="26"/>
      <c r="P55" s="26"/>
      <c r="Q55" s="26"/>
      <c r="R55" s="26"/>
      <c r="XFD55" s="280"/>
    </row>
    <row r="56" spans="1:16384" s="27" customFormat="1" ht="50.1" customHeight="1" x14ac:dyDescent="0.4">
      <c r="A56" s="60"/>
      <c r="B56" s="50" t="s">
        <v>111</v>
      </c>
      <c r="C56" s="100">
        <v>1</v>
      </c>
      <c r="D56" s="304" t="s">
        <v>44</v>
      </c>
      <c r="E56" s="310">
        <f>IF(D56="Yes",C56,0)</f>
        <v>0</v>
      </c>
      <c r="F56" s="305" t="s">
        <v>44</v>
      </c>
      <c r="G56" s="308">
        <f>IF(F56="Yes",C56,0)</f>
        <v>0</v>
      </c>
      <c r="H56" s="400"/>
      <c r="I56" s="401"/>
      <c r="J56" s="271" t="s">
        <v>99</v>
      </c>
      <c r="K56" s="26"/>
      <c r="L56" s="26"/>
      <c r="M56" s="24">
        <f>IF(F56="NO",C56,0)</f>
        <v>0</v>
      </c>
      <c r="N56" s="24">
        <f>IF(F56="Choose one",C56,0)</f>
        <v>1</v>
      </c>
      <c r="O56" s="26"/>
      <c r="P56" s="26"/>
      <c r="Q56" s="26"/>
      <c r="R56" s="26"/>
      <c r="XFD56" s="280"/>
    </row>
    <row r="57" spans="1:16384" s="110" customFormat="1" ht="33.75" customHeight="1" x14ac:dyDescent="0.25">
      <c r="A57" s="348"/>
      <c r="B57" s="347" t="s">
        <v>141</v>
      </c>
      <c r="C57" s="298"/>
      <c r="D57" s="304" t="s">
        <v>44</v>
      </c>
      <c r="E57" s="322"/>
      <c r="F57" s="305" t="s">
        <v>44</v>
      </c>
      <c r="G57" s="320"/>
      <c r="H57" s="461"/>
      <c r="I57" s="462"/>
      <c r="J57" s="323"/>
      <c r="K57" s="71"/>
      <c r="L57" s="71"/>
      <c r="M57" s="71"/>
      <c r="N57" s="71"/>
      <c r="O57" s="71"/>
      <c r="P57" s="71"/>
      <c r="Q57" s="71"/>
      <c r="R57" s="71"/>
    </row>
    <row r="58" spans="1:16384" s="29" customFormat="1" ht="27.9" customHeight="1" thickBot="1" x14ac:dyDescent="0.35">
      <c r="A58" s="66"/>
      <c r="B58" s="236" t="s">
        <v>42</v>
      </c>
      <c r="C58" s="103">
        <f>C55+C56</f>
        <v>2</v>
      </c>
      <c r="D58" s="103"/>
      <c r="E58" s="234">
        <f>SUM(E55:E56)</f>
        <v>0</v>
      </c>
      <c r="F58" s="103"/>
      <c r="G58" s="102">
        <f>SUM(G55:G56)</f>
        <v>0</v>
      </c>
      <c r="H58" s="67"/>
      <c r="I58" s="67"/>
      <c r="J58" s="67"/>
      <c r="K58" s="28"/>
      <c r="L58" s="28"/>
      <c r="M58" s="28">
        <f>SUM(M55:M56)</f>
        <v>0</v>
      </c>
      <c r="N58" s="28">
        <f>SUM(N55:N56)</f>
        <v>2</v>
      </c>
      <c r="O58" s="28">
        <f>SUM(M58:N58)</f>
        <v>2</v>
      </c>
      <c r="P58" s="28"/>
      <c r="Q58" s="28"/>
      <c r="R58" s="28"/>
      <c r="XFD58" s="225"/>
    </row>
    <row r="59" spans="1:16384" s="29" customFormat="1" ht="23.25" customHeight="1" thickBot="1" x14ac:dyDescent="0.3">
      <c r="A59" s="464" t="s">
        <v>74</v>
      </c>
      <c r="B59" s="465"/>
      <c r="C59" s="465"/>
      <c r="D59" s="465"/>
      <c r="E59" s="465"/>
      <c r="F59" s="465"/>
      <c r="G59" s="465"/>
      <c r="H59" s="465"/>
      <c r="I59" s="465"/>
      <c r="J59" s="466"/>
      <c r="K59" s="28"/>
      <c r="L59" s="28"/>
      <c r="M59" s="28"/>
      <c r="N59" s="28"/>
      <c r="O59" s="28"/>
      <c r="P59" s="28"/>
      <c r="Q59" s="28"/>
      <c r="R59" s="28"/>
      <c r="XFD59" s="225"/>
    </row>
    <row r="60" spans="1:16384" s="29" customFormat="1" ht="52.5" customHeight="1" thickBot="1" x14ac:dyDescent="0.3">
      <c r="A60" s="374" t="s">
        <v>75</v>
      </c>
      <c r="B60" s="375"/>
      <c r="C60" s="375"/>
      <c r="D60" s="375"/>
      <c r="E60" s="375"/>
      <c r="F60" s="375"/>
      <c r="G60" s="375"/>
      <c r="H60" s="375"/>
      <c r="I60" s="375"/>
      <c r="J60" s="376"/>
      <c r="K60" s="28"/>
      <c r="L60" s="28"/>
      <c r="M60" s="28"/>
      <c r="N60" s="28"/>
      <c r="O60" s="28"/>
      <c r="P60" s="28"/>
      <c r="Q60" s="28"/>
      <c r="R60" s="28"/>
      <c r="XFD60" s="225"/>
    </row>
    <row r="61" spans="1:16384" s="281" customFormat="1" ht="17.25" customHeight="1" x14ac:dyDescent="0.3">
      <c r="A61" s="32"/>
      <c r="B61" s="291"/>
      <c r="C61" s="48"/>
      <c r="D61" s="146"/>
      <c r="E61" s="146"/>
      <c r="F61" s="146"/>
      <c r="G61" s="292"/>
      <c r="H61" s="293"/>
      <c r="I61" s="293"/>
      <c r="J61" s="74"/>
      <c r="K61" s="74"/>
      <c r="L61" s="74"/>
      <c r="M61" s="74"/>
      <c r="N61" s="74"/>
      <c r="O61" s="74"/>
      <c r="P61" s="74"/>
      <c r="Q61" s="74"/>
      <c r="R61" s="74"/>
    </row>
    <row r="62" spans="1:16384" ht="30" customHeight="1" x14ac:dyDescent="0.25">
      <c r="A62" s="434" t="s">
        <v>9</v>
      </c>
      <c r="B62" s="434"/>
      <c r="C62" s="434"/>
      <c r="D62" s="434"/>
      <c r="E62" s="434"/>
      <c r="F62" s="434"/>
      <c r="G62" s="434"/>
      <c r="H62" s="434"/>
      <c r="I62" s="434"/>
      <c r="J62" s="434"/>
      <c r="K62" s="6"/>
      <c r="L62" s="6"/>
      <c r="M62" s="6"/>
      <c r="N62" s="6"/>
      <c r="O62" s="6"/>
      <c r="P62" s="6"/>
      <c r="Q62" s="6"/>
      <c r="R62" s="6"/>
    </row>
    <row r="63" spans="1:16384" s="139" customFormat="1" ht="26.25" customHeight="1" x14ac:dyDescent="0.3">
      <c r="A63" s="329"/>
      <c r="B63" s="329"/>
      <c r="C63" s="329"/>
      <c r="D63" s="329"/>
      <c r="E63" s="424" t="s">
        <v>135</v>
      </c>
      <c r="F63" s="424"/>
      <c r="G63" s="424"/>
      <c r="H63" s="425"/>
      <c r="I63" s="425"/>
      <c r="J63" s="425"/>
      <c r="K63" s="138"/>
      <c r="L63" s="138"/>
      <c r="M63" s="138"/>
      <c r="N63" s="138"/>
      <c r="O63" s="138"/>
      <c r="P63" s="138"/>
      <c r="Q63" s="138"/>
      <c r="R63" s="138"/>
      <c r="XFD63" s="279"/>
    </row>
    <row r="64" spans="1:16384" s="27" customFormat="1" ht="50.1" customHeight="1" x14ac:dyDescent="0.4">
      <c r="A64" s="59"/>
      <c r="B64" s="49" t="s">
        <v>112</v>
      </c>
      <c r="C64" s="99">
        <v>1</v>
      </c>
      <c r="D64" s="333" t="s">
        <v>44</v>
      </c>
      <c r="E64" s="336">
        <f>IF(D64="Yes",C64,0)</f>
        <v>0</v>
      </c>
      <c r="F64" s="334" t="s">
        <v>44</v>
      </c>
      <c r="G64" s="331">
        <f>IF(F64="Yes",C64,0)</f>
        <v>0</v>
      </c>
      <c r="H64" s="368"/>
      <c r="I64" s="368"/>
      <c r="J64" s="263" t="s">
        <v>101</v>
      </c>
      <c r="K64" s="26"/>
      <c r="L64" s="26"/>
      <c r="M64" s="24">
        <f>IF(F64="NO",C64,0)</f>
        <v>0</v>
      </c>
      <c r="N64" s="24">
        <f>IF(F64="Choose one",C64,0)</f>
        <v>1</v>
      </c>
      <c r="O64" s="26"/>
      <c r="P64" s="26"/>
      <c r="Q64" s="26"/>
      <c r="R64" s="26"/>
      <c r="XFD64" s="280"/>
    </row>
    <row r="65" spans="1:18 16384:16384" s="27" customFormat="1" ht="50.1" customHeight="1" x14ac:dyDescent="0.4">
      <c r="A65" s="37"/>
      <c r="B65" s="50" t="s">
        <v>142</v>
      </c>
      <c r="C65" s="100">
        <v>2</v>
      </c>
      <c r="D65" s="333" t="s">
        <v>44</v>
      </c>
      <c r="E65" s="337">
        <f>IF(D65="Yes",C65,0)</f>
        <v>0</v>
      </c>
      <c r="F65" s="335" t="s">
        <v>44</v>
      </c>
      <c r="G65" s="331">
        <f>IF(F65="Yes",C65,0)</f>
        <v>0</v>
      </c>
      <c r="H65" s="377"/>
      <c r="I65" s="378"/>
      <c r="J65" s="271" t="s">
        <v>101</v>
      </c>
      <c r="K65" s="263"/>
      <c r="L65" s="26"/>
      <c r="M65" s="24">
        <f>IF(F65="NO",C65,0)</f>
        <v>0</v>
      </c>
      <c r="N65" s="24">
        <f>IF(F65="Choose one",C65,0)</f>
        <v>2</v>
      </c>
      <c r="O65" s="26"/>
      <c r="P65" s="26"/>
      <c r="Q65" s="26"/>
      <c r="R65" s="26"/>
      <c r="XFD65" s="280"/>
    </row>
    <row r="66" spans="1:18 16384:16384" s="27" customFormat="1" ht="50.1" customHeight="1" x14ac:dyDescent="0.4">
      <c r="A66" s="59"/>
      <c r="B66" s="49" t="s">
        <v>24</v>
      </c>
      <c r="C66" s="99">
        <v>1</v>
      </c>
      <c r="D66" s="333" t="s">
        <v>44</v>
      </c>
      <c r="E66" s="337">
        <f>IF(D66="Yes",C66,0)</f>
        <v>0</v>
      </c>
      <c r="F66" s="335" t="s">
        <v>44</v>
      </c>
      <c r="G66" s="331">
        <f>IF(F66="Yes",C66,0)</f>
        <v>0</v>
      </c>
      <c r="H66" s="368"/>
      <c r="I66" s="368"/>
      <c r="J66" s="263" t="s">
        <v>101</v>
      </c>
      <c r="K66" s="26"/>
      <c r="L66" s="26"/>
      <c r="M66" s="24">
        <f>IF(F66="NO",C66,0)</f>
        <v>0</v>
      </c>
      <c r="N66" s="24">
        <f>IF(F66="Choose one",C66,0)</f>
        <v>1</v>
      </c>
      <c r="O66" s="26"/>
      <c r="P66" s="26"/>
      <c r="Q66" s="26"/>
      <c r="R66" s="26"/>
      <c r="XFD66" s="280"/>
    </row>
    <row r="67" spans="1:18 16384:16384" s="27" customFormat="1" ht="39.75" customHeight="1" x14ac:dyDescent="0.4">
      <c r="A67" s="37"/>
      <c r="B67" s="50" t="s">
        <v>113</v>
      </c>
      <c r="C67" s="100">
        <v>1</v>
      </c>
      <c r="D67" s="333" t="s">
        <v>44</v>
      </c>
      <c r="E67" s="337">
        <f>IF(D67="Yes",C67,0)</f>
        <v>0</v>
      </c>
      <c r="F67" s="335" t="s">
        <v>44</v>
      </c>
      <c r="G67" s="331">
        <f>IF(F67="Yes",C67,0)</f>
        <v>0</v>
      </c>
      <c r="H67" s="377"/>
      <c r="I67" s="378"/>
      <c r="J67" s="271" t="s">
        <v>101</v>
      </c>
      <c r="K67" s="26"/>
      <c r="L67" s="26"/>
      <c r="M67" s="24"/>
      <c r="N67" s="24"/>
      <c r="O67" s="26"/>
      <c r="P67" s="26"/>
      <c r="Q67" s="26"/>
      <c r="R67" s="26"/>
      <c r="XFD67" s="280"/>
    </row>
    <row r="68" spans="1:18 16384:16384" s="299" customFormat="1" ht="39.75" customHeight="1" x14ac:dyDescent="0.25">
      <c r="A68" s="348"/>
      <c r="B68" s="347" t="s">
        <v>141</v>
      </c>
      <c r="C68" s="298"/>
      <c r="D68" s="333" t="s">
        <v>44</v>
      </c>
      <c r="E68" s="321"/>
      <c r="F68" s="335" t="s">
        <v>44</v>
      </c>
      <c r="G68" s="332"/>
      <c r="H68" s="458"/>
      <c r="I68" s="458"/>
      <c r="J68" s="300"/>
      <c r="K68" s="30"/>
      <c r="L68" s="30"/>
      <c r="M68" s="30"/>
      <c r="N68" s="30"/>
      <c r="O68" s="30"/>
      <c r="P68" s="30"/>
      <c r="Q68" s="30"/>
      <c r="R68" s="30"/>
    </row>
    <row r="69" spans="1:18 16384:16384" s="29" customFormat="1" ht="27.75" customHeight="1" thickBot="1" x14ac:dyDescent="0.35">
      <c r="A69" s="66"/>
      <c r="B69" s="235" t="s">
        <v>42</v>
      </c>
      <c r="C69" s="103">
        <f>SUM(C64:C67)</f>
        <v>5</v>
      </c>
      <c r="D69" s="103"/>
      <c r="E69" s="234">
        <f>SUM(E64:E67)</f>
        <v>0</v>
      </c>
      <c r="F69" s="103"/>
      <c r="G69" s="102">
        <f>SUM(G64:G67)</f>
        <v>0</v>
      </c>
      <c r="H69" s="67"/>
      <c r="I69" s="67"/>
      <c r="J69" s="67"/>
      <c r="K69" s="28"/>
      <c r="L69" s="28"/>
      <c r="M69" s="28">
        <f>SUM(M64:M66)</f>
        <v>0</v>
      </c>
      <c r="N69" s="28">
        <f>SUM(N64:N66)</f>
        <v>4</v>
      </c>
      <c r="O69" s="28">
        <f>SUM(M69:N69)</f>
        <v>4</v>
      </c>
      <c r="P69" s="28"/>
      <c r="Q69" s="28"/>
      <c r="R69" s="28"/>
      <c r="XFD69" s="225"/>
    </row>
    <row r="70" spans="1:18 16384:16384" s="29" customFormat="1" ht="23.25" customHeight="1" thickBot="1" x14ac:dyDescent="0.3">
      <c r="A70" s="412" t="s">
        <v>74</v>
      </c>
      <c r="B70" s="413"/>
      <c r="C70" s="413"/>
      <c r="D70" s="413"/>
      <c r="E70" s="413"/>
      <c r="F70" s="413"/>
      <c r="G70" s="413"/>
      <c r="H70" s="413"/>
      <c r="I70" s="413"/>
      <c r="J70" s="414"/>
      <c r="K70" s="28"/>
      <c r="L70" s="28"/>
      <c r="M70" s="28"/>
      <c r="N70" s="28"/>
      <c r="O70" s="28"/>
      <c r="P70" s="28"/>
      <c r="Q70" s="28"/>
      <c r="R70" s="28"/>
      <c r="XFD70" s="225"/>
    </row>
    <row r="71" spans="1:18 16384:16384" s="29" customFormat="1" ht="52.5" customHeight="1" thickBot="1" x14ac:dyDescent="0.3">
      <c r="A71" s="374" t="s">
        <v>75</v>
      </c>
      <c r="B71" s="375"/>
      <c r="C71" s="375"/>
      <c r="D71" s="375"/>
      <c r="E71" s="375"/>
      <c r="F71" s="375"/>
      <c r="G71" s="375"/>
      <c r="H71" s="375"/>
      <c r="I71" s="375"/>
      <c r="J71" s="376"/>
      <c r="K71" s="28"/>
      <c r="L71" s="28"/>
      <c r="M71" s="28"/>
      <c r="N71" s="28"/>
      <c r="O71" s="28"/>
      <c r="P71" s="28"/>
      <c r="Q71" s="28"/>
      <c r="R71" s="28"/>
      <c r="XFD71" s="225"/>
    </row>
    <row r="72" spans="1:18 16384:16384" s="281" customFormat="1" ht="19.5" customHeight="1" x14ac:dyDescent="0.3">
      <c r="A72" s="32"/>
      <c r="B72" s="291"/>
      <c r="C72" s="48"/>
      <c r="D72" s="146"/>
      <c r="E72" s="146"/>
      <c r="F72" s="146"/>
      <c r="G72" s="292"/>
      <c r="H72" s="293"/>
      <c r="I72" s="293"/>
      <c r="J72" s="74"/>
      <c r="K72" s="74"/>
      <c r="L72" s="74"/>
      <c r="M72" s="74"/>
      <c r="N72" s="74"/>
      <c r="O72" s="74"/>
      <c r="P72" s="74"/>
      <c r="Q72" s="74"/>
      <c r="R72" s="74"/>
    </row>
    <row r="73" spans="1:18 16384:16384" ht="30" customHeight="1" x14ac:dyDescent="0.25">
      <c r="A73" s="370" t="s">
        <v>10</v>
      </c>
      <c r="B73" s="370"/>
      <c r="C73" s="370"/>
      <c r="D73" s="370"/>
      <c r="E73" s="370"/>
      <c r="F73" s="370"/>
      <c r="G73" s="370"/>
      <c r="H73" s="370"/>
      <c r="I73" s="370"/>
      <c r="J73" s="370"/>
      <c r="K73" s="6"/>
      <c r="L73" s="6"/>
      <c r="M73" s="6"/>
      <c r="N73" s="6"/>
      <c r="O73" s="6"/>
      <c r="P73" s="6"/>
      <c r="Q73" s="6"/>
      <c r="R73" s="6"/>
    </row>
    <row r="74" spans="1:18 16384:16384" s="25" customFormat="1" ht="30" customHeight="1" x14ac:dyDescent="0.4">
      <c r="A74" s="326"/>
      <c r="B74" s="326"/>
      <c r="C74" s="326"/>
      <c r="D74" s="326"/>
      <c r="E74" s="361" t="s">
        <v>135</v>
      </c>
      <c r="F74" s="361"/>
      <c r="G74" s="361"/>
      <c r="H74" s="362"/>
      <c r="I74" s="362"/>
      <c r="J74" s="362"/>
      <c r="K74" s="24"/>
      <c r="L74" s="24"/>
      <c r="M74" s="24"/>
      <c r="N74" s="24"/>
      <c r="O74" s="24"/>
      <c r="P74" s="24"/>
      <c r="Q74" s="24"/>
      <c r="R74" s="24"/>
      <c r="XFD74" s="278"/>
    </row>
    <row r="75" spans="1:18 16384:16384" s="27" customFormat="1" ht="35.25" customHeight="1" x14ac:dyDescent="0.4">
      <c r="A75" s="59"/>
      <c r="B75" s="49" t="s">
        <v>25</v>
      </c>
      <c r="C75" s="99">
        <v>2</v>
      </c>
      <c r="D75" s="333" t="s">
        <v>44</v>
      </c>
      <c r="E75" s="338">
        <f>IF(D75="Yes",C75,0)</f>
        <v>0</v>
      </c>
      <c r="F75" s="334" t="s">
        <v>44</v>
      </c>
      <c r="G75" s="331">
        <f>IF(F75="Yes",C75,0)</f>
        <v>0</v>
      </c>
      <c r="H75" s="369"/>
      <c r="I75" s="369"/>
      <c r="J75" s="263" t="s">
        <v>101</v>
      </c>
      <c r="K75" s="26"/>
      <c r="L75" s="26"/>
      <c r="M75" s="24">
        <f>IF(F75="NO",C75,0)</f>
        <v>0</v>
      </c>
      <c r="N75" s="24">
        <f>IF(F75="Choose one",C75,0)</f>
        <v>2</v>
      </c>
      <c r="O75" s="26"/>
      <c r="P75" s="26"/>
      <c r="Q75" s="26"/>
      <c r="R75" s="26"/>
      <c r="XFD75" s="280"/>
    </row>
    <row r="76" spans="1:18 16384:16384" s="27" customFormat="1" ht="50.1" customHeight="1" x14ac:dyDescent="0.4">
      <c r="A76" s="37"/>
      <c r="B76" s="50" t="s">
        <v>153</v>
      </c>
      <c r="C76" s="100">
        <v>5</v>
      </c>
      <c r="D76" s="333" t="s">
        <v>44</v>
      </c>
      <c r="E76" s="339">
        <f>IF(D76="Yes",C76,0)</f>
        <v>0</v>
      </c>
      <c r="F76" s="335" t="s">
        <v>44</v>
      </c>
      <c r="G76" s="331">
        <f>IF(F76="Yes",C76,0)</f>
        <v>0</v>
      </c>
      <c r="H76" s="379"/>
      <c r="I76" s="380"/>
      <c r="J76" s="271" t="s">
        <v>101</v>
      </c>
      <c r="K76" s="26"/>
      <c r="L76" s="26"/>
      <c r="M76" s="24">
        <f>IF(F76="NO",C76,0)</f>
        <v>0</v>
      </c>
      <c r="N76" s="24">
        <f>IF(F76="Choose one",C76,0)</f>
        <v>5</v>
      </c>
      <c r="O76" s="26"/>
      <c r="P76" s="26"/>
      <c r="Q76" s="26"/>
      <c r="R76" s="26"/>
      <c r="XFD76" s="280"/>
    </row>
    <row r="77" spans="1:18 16384:16384" s="27" customFormat="1" ht="35.25" customHeight="1" x14ac:dyDescent="0.4">
      <c r="A77" s="59"/>
      <c r="B77" s="49" t="s">
        <v>114</v>
      </c>
      <c r="C77" s="99">
        <v>1</v>
      </c>
      <c r="D77" s="333" t="s">
        <v>44</v>
      </c>
      <c r="E77" s="339">
        <f>IF(D77="Yes",C77,0)</f>
        <v>0</v>
      </c>
      <c r="F77" s="335" t="s">
        <v>44</v>
      </c>
      <c r="G77" s="331">
        <f>IF(F77="Yes",C77,0)</f>
        <v>0</v>
      </c>
      <c r="H77" s="369"/>
      <c r="I77" s="369"/>
      <c r="J77" s="263" t="s">
        <v>101</v>
      </c>
      <c r="K77" s="26"/>
      <c r="L77" s="26"/>
      <c r="M77" s="24">
        <f>IF(F77="NO",C77,0)</f>
        <v>0</v>
      </c>
      <c r="N77" s="24">
        <f>IF(F77="Choose one",C77,0)</f>
        <v>1</v>
      </c>
      <c r="O77" s="26"/>
      <c r="P77" s="26"/>
      <c r="Q77" s="26"/>
      <c r="R77" s="26"/>
      <c r="XFD77" s="280"/>
    </row>
    <row r="78" spans="1:18 16384:16384" s="299" customFormat="1" ht="35.25" customHeight="1" x14ac:dyDescent="0.25">
      <c r="A78" s="301"/>
      <c r="B78" s="346" t="s">
        <v>141</v>
      </c>
      <c r="C78" s="302"/>
      <c r="D78" s="333" t="s">
        <v>44</v>
      </c>
      <c r="E78" s="340"/>
      <c r="F78" s="335" t="s">
        <v>44</v>
      </c>
      <c r="G78" s="332"/>
      <c r="H78" s="436"/>
      <c r="I78" s="437"/>
      <c r="J78" s="303"/>
      <c r="K78" s="30"/>
      <c r="L78" s="30"/>
      <c r="M78" s="30"/>
      <c r="N78" s="30"/>
      <c r="O78" s="30"/>
      <c r="P78" s="30"/>
      <c r="Q78" s="30"/>
      <c r="R78" s="30"/>
    </row>
    <row r="79" spans="1:18 16384:16384" s="29" customFormat="1" ht="27.9" customHeight="1" thickBot="1" x14ac:dyDescent="0.35">
      <c r="A79" s="66"/>
      <c r="B79" s="235" t="s">
        <v>42</v>
      </c>
      <c r="C79" s="103">
        <f>SUM(C75:C77)</f>
        <v>8</v>
      </c>
      <c r="D79" s="103"/>
      <c r="E79" s="234">
        <f>SUM(E75:E77)</f>
        <v>0</v>
      </c>
      <c r="F79" s="103"/>
      <c r="G79" s="102">
        <f>SUM(G75:G77)</f>
        <v>0</v>
      </c>
      <c r="H79" s="67"/>
      <c r="I79" s="67"/>
      <c r="J79" s="67"/>
      <c r="K79" s="28"/>
      <c r="L79" s="28"/>
      <c r="M79" s="28">
        <f>SUM(M75:M77)</f>
        <v>0</v>
      </c>
      <c r="N79" s="28">
        <f>SUM(N75:N77)</f>
        <v>8</v>
      </c>
      <c r="O79" s="28">
        <f>SUM(M79:N79)</f>
        <v>8</v>
      </c>
      <c r="P79" s="28"/>
      <c r="Q79" s="28"/>
      <c r="R79" s="28"/>
      <c r="XFD79" s="225"/>
    </row>
    <row r="80" spans="1:18 16384:16384" s="29" customFormat="1" ht="23.25" customHeight="1" thickBot="1" x14ac:dyDescent="0.3">
      <c r="A80" s="371" t="s">
        <v>74</v>
      </c>
      <c r="B80" s="372"/>
      <c r="C80" s="372"/>
      <c r="D80" s="372"/>
      <c r="E80" s="372"/>
      <c r="F80" s="372"/>
      <c r="G80" s="372"/>
      <c r="H80" s="372"/>
      <c r="I80" s="372"/>
      <c r="J80" s="373"/>
      <c r="K80" s="28"/>
      <c r="L80" s="28"/>
      <c r="M80" s="28"/>
      <c r="N80" s="28"/>
      <c r="O80" s="28"/>
      <c r="P80" s="28"/>
      <c r="Q80" s="28"/>
      <c r="R80" s="28"/>
      <c r="XFD80" s="225"/>
    </row>
    <row r="81" spans="1:18 16384:16384" s="29" customFormat="1" ht="52.5" customHeight="1" thickBot="1" x14ac:dyDescent="0.3">
      <c r="A81" s="374" t="s">
        <v>75</v>
      </c>
      <c r="B81" s="375"/>
      <c r="C81" s="375"/>
      <c r="D81" s="375"/>
      <c r="E81" s="375"/>
      <c r="F81" s="375"/>
      <c r="G81" s="375"/>
      <c r="H81" s="375"/>
      <c r="I81" s="375"/>
      <c r="J81" s="376"/>
      <c r="K81" s="28"/>
      <c r="L81" s="28"/>
      <c r="M81" s="28"/>
      <c r="N81" s="28"/>
      <c r="O81" s="28"/>
      <c r="P81" s="28"/>
      <c r="Q81" s="28"/>
      <c r="R81" s="28"/>
      <c r="XFD81" s="225"/>
    </row>
    <row r="82" spans="1:18 16384:16384" s="281" customFormat="1" ht="18.75" customHeight="1" x14ac:dyDescent="0.3">
      <c r="A82" s="32"/>
      <c r="B82" s="291"/>
      <c r="C82" s="48"/>
      <c r="D82" s="146"/>
      <c r="E82" s="146"/>
      <c r="F82" s="146"/>
      <c r="G82" s="292"/>
      <c r="H82" s="293"/>
      <c r="I82" s="293"/>
      <c r="J82" s="74"/>
      <c r="K82" s="74"/>
      <c r="L82" s="74"/>
      <c r="M82" s="74"/>
      <c r="N82" s="74"/>
      <c r="O82" s="74"/>
      <c r="P82" s="74"/>
      <c r="Q82" s="74"/>
      <c r="R82" s="74"/>
    </row>
    <row r="83" spans="1:18 16384:16384" ht="30" customHeight="1" x14ac:dyDescent="0.25">
      <c r="A83" s="447" t="s">
        <v>11</v>
      </c>
      <c r="B83" s="447"/>
      <c r="C83" s="447"/>
      <c r="D83" s="447"/>
      <c r="E83" s="447"/>
      <c r="F83" s="447"/>
      <c r="G83" s="447"/>
      <c r="H83" s="447"/>
      <c r="I83" s="447"/>
      <c r="J83" s="447"/>
      <c r="K83" s="6"/>
      <c r="L83" s="6"/>
      <c r="M83" s="6"/>
      <c r="N83" s="6"/>
      <c r="O83" s="6"/>
      <c r="P83" s="6"/>
      <c r="Q83" s="6"/>
      <c r="R83" s="6"/>
    </row>
    <row r="84" spans="1:18 16384:16384" s="139" customFormat="1" ht="26.25" customHeight="1" x14ac:dyDescent="0.3">
      <c r="A84" s="328"/>
      <c r="B84" s="328"/>
      <c r="C84" s="328"/>
      <c r="D84" s="328"/>
      <c r="E84" s="363" t="s">
        <v>135</v>
      </c>
      <c r="F84" s="363"/>
      <c r="G84" s="363"/>
      <c r="H84" s="364"/>
      <c r="I84" s="364"/>
      <c r="J84" s="364"/>
      <c r="K84" s="138"/>
      <c r="L84" s="138"/>
      <c r="M84" s="138"/>
      <c r="N84" s="138"/>
      <c r="O84" s="138"/>
      <c r="P84" s="138"/>
      <c r="Q84" s="138"/>
      <c r="R84" s="138"/>
      <c r="XFD84" s="279"/>
    </row>
    <row r="85" spans="1:18 16384:16384" s="27" customFormat="1" ht="50.1" customHeight="1" x14ac:dyDescent="0.4">
      <c r="A85" s="58"/>
      <c r="B85" s="49" t="s">
        <v>178</v>
      </c>
      <c r="C85" s="99">
        <v>1</v>
      </c>
      <c r="D85" s="333" t="s">
        <v>44</v>
      </c>
      <c r="E85" s="336">
        <f t="shared" ref="E85:E91" si="8">IF(D85="Yes",C85,0)</f>
        <v>0</v>
      </c>
      <c r="F85" s="342" t="s">
        <v>44</v>
      </c>
      <c r="G85" s="341">
        <f t="shared" ref="G85:G91" si="9">IF(F85="Yes",C85,0)</f>
        <v>0</v>
      </c>
      <c r="H85" s="367"/>
      <c r="I85" s="367"/>
      <c r="J85" s="260" t="s">
        <v>99</v>
      </c>
      <c r="K85" s="26"/>
      <c r="L85" s="26"/>
      <c r="M85" s="24">
        <f t="shared" ref="M85:M91" si="10">IF(F85="NO",C85,0)</f>
        <v>0</v>
      </c>
      <c r="N85" s="24">
        <f t="shared" ref="N85:N91" si="11">IF(F85="Choose one",C85,0)</f>
        <v>1</v>
      </c>
      <c r="O85" s="26"/>
      <c r="P85" s="26"/>
      <c r="Q85" s="26"/>
      <c r="R85" s="26"/>
      <c r="XFD85" s="280"/>
    </row>
    <row r="86" spans="1:18 16384:16384" s="27" customFormat="1" ht="33" customHeight="1" x14ac:dyDescent="0.4">
      <c r="A86" s="60"/>
      <c r="B86" s="50" t="s">
        <v>115</v>
      </c>
      <c r="C86" s="100">
        <v>1</v>
      </c>
      <c r="D86" s="333" t="s">
        <v>44</v>
      </c>
      <c r="E86" s="337">
        <f t="shared" si="8"/>
        <v>0</v>
      </c>
      <c r="F86" s="306" t="s">
        <v>44</v>
      </c>
      <c r="G86" s="341">
        <f t="shared" si="9"/>
        <v>0</v>
      </c>
      <c r="H86" s="365"/>
      <c r="I86" s="366"/>
      <c r="J86" s="271" t="s">
        <v>99</v>
      </c>
      <c r="K86" s="26"/>
      <c r="L86" s="26"/>
      <c r="M86" s="24">
        <f t="shared" si="10"/>
        <v>0</v>
      </c>
      <c r="N86" s="24">
        <f t="shared" si="11"/>
        <v>1</v>
      </c>
      <c r="O86" s="26"/>
      <c r="P86" s="26"/>
      <c r="Q86" s="26"/>
      <c r="R86" s="26"/>
      <c r="XFD86" s="280"/>
    </row>
    <row r="87" spans="1:18 16384:16384" s="27" customFormat="1" ht="33.75" customHeight="1" x14ac:dyDescent="0.4">
      <c r="A87" s="59"/>
      <c r="B87" s="49" t="s">
        <v>116</v>
      </c>
      <c r="C87" s="99">
        <v>2</v>
      </c>
      <c r="D87" s="333" t="s">
        <v>44</v>
      </c>
      <c r="E87" s="337">
        <f t="shared" si="8"/>
        <v>0</v>
      </c>
      <c r="F87" s="306" t="s">
        <v>44</v>
      </c>
      <c r="G87" s="341">
        <f t="shared" si="9"/>
        <v>0</v>
      </c>
      <c r="H87" s="367"/>
      <c r="I87" s="367"/>
      <c r="J87" s="263" t="s">
        <v>101</v>
      </c>
      <c r="K87" s="26"/>
      <c r="L87" s="26"/>
      <c r="M87" s="24">
        <f t="shared" si="10"/>
        <v>0</v>
      </c>
      <c r="N87" s="24">
        <f t="shared" si="11"/>
        <v>2</v>
      </c>
      <c r="O87" s="26"/>
      <c r="P87" s="26"/>
      <c r="Q87" s="26"/>
      <c r="R87" s="26"/>
      <c r="XFD87" s="280"/>
    </row>
    <row r="88" spans="1:18 16384:16384" s="27" customFormat="1" ht="60" customHeight="1" x14ac:dyDescent="0.4">
      <c r="A88" s="37"/>
      <c r="B88" s="50" t="s">
        <v>143</v>
      </c>
      <c r="C88" s="100">
        <v>5</v>
      </c>
      <c r="D88" s="333" t="s">
        <v>44</v>
      </c>
      <c r="E88" s="337">
        <f t="shared" si="8"/>
        <v>0</v>
      </c>
      <c r="F88" s="306" t="s">
        <v>44</v>
      </c>
      <c r="G88" s="341">
        <f t="shared" si="9"/>
        <v>0</v>
      </c>
      <c r="H88" s="365"/>
      <c r="I88" s="366"/>
      <c r="J88" s="271" t="s">
        <v>101</v>
      </c>
      <c r="K88" s="26"/>
      <c r="L88" s="26"/>
      <c r="M88" s="24">
        <f t="shared" si="10"/>
        <v>0</v>
      </c>
      <c r="N88" s="24">
        <f t="shared" si="11"/>
        <v>5</v>
      </c>
      <c r="O88" s="26"/>
      <c r="P88" s="26"/>
      <c r="Q88" s="26"/>
      <c r="R88" s="26"/>
      <c r="XFD88" s="280"/>
    </row>
    <row r="89" spans="1:18 16384:16384" s="27" customFormat="1" ht="59.25" customHeight="1" x14ac:dyDescent="0.4">
      <c r="A89" s="59"/>
      <c r="B89" s="49" t="s">
        <v>117</v>
      </c>
      <c r="C89" s="99">
        <v>2</v>
      </c>
      <c r="D89" s="333" t="s">
        <v>44</v>
      </c>
      <c r="E89" s="337">
        <f t="shared" si="8"/>
        <v>0</v>
      </c>
      <c r="F89" s="306" t="s">
        <v>44</v>
      </c>
      <c r="G89" s="341">
        <f t="shared" si="9"/>
        <v>0</v>
      </c>
      <c r="H89" s="367"/>
      <c r="I89" s="367"/>
      <c r="J89" s="263" t="s">
        <v>101</v>
      </c>
      <c r="K89" s="26"/>
      <c r="L89" s="26"/>
      <c r="M89" s="24">
        <f t="shared" si="10"/>
        <v>0</v>
      </c>
      <c r="N89" s="24">
        <f t="shared" si="11"/>
        <v>2</v>
      </c>
      <c r="O89" s="26"/>
      <c r="P89" s="26"/>
      <c r="Q89" s="26"/>
      <c r="R89" s="26"/>
      <c r="XFD89" s="280"/>
    </row>
    <row r="90" spans="1:18 16384:16384" s="27" customFormat="1" ht="46.5" customHeight="1" x14ac:dyDescent="0.4">
      <c r="A90" s="60"/>
      <c r="B90" s="50" t="s">
        <v>144</v>
      </c>
      <c r="C90" s="100">
        <v>5</v>
      </c>
      <c r="D90" s="333" t="s">
        <v>44</v>
      </c>
      <c r="E90" s="337">
        <f t="shared" si="8"/>
        <v>0</v>
      </c>
      <c r="F90" s="306" t="s">
        <v>44</v>
      </c>
      <c r="G90" s="341">
        <f t="shared" si="9"/>
        <v>0</v>
      </c>
      <c r="H90" s="365"/>
      <c r="I90" s="366"/>
      <c r="J90" s="271" t="s">
        <v>99</v>
      </c>
      <c r="K90" s="26"/>
      <c r="L90" s="26"/>
      <c r="M90" s="24">
        <f t="shared" si="10"/>
        <v>0</v>
      </c>
      <c r="N90" s="24">
        <f t="shared" si="11"/>
        <v>5</v>
      </c>
      <c r="O90" s="26"/>
      <c r="P90" s="26"/>
      <c r="Q90" s="26"/>
      <c r="R90" s="26"/>
      <c r="XFD90" s="280"/>
    </row>
    <row r="91" spans="1:18 16384:16384" s="27" customFormat="1" ht="44.25" customHeight="1" x14ac:dyDescent="0.4">
      <c r="A91" s="58"/>
      <c r="B91" s="49" t="s">
        <v>145</v>
      </c>
      <c r="C91" s="99">
        <v>2</v>
      </c>
      <c r="D91" s="333" t="s">
        <v>44</v>
      </c>
      <c r="E91" s="337">
        <f t="shared" si="8"/>
        <v>0</v>
      </c>
      <c r="F91" s="306" t="s">
        <v>44</v>
      </c>
      <c r="G91" s="341">
        <f t="shared" si="9"/>
        <v>0</v>
      </c>
      <c r="H91" s="367"/>
      <c r="I91" s="367"/>
      <c r="J91" s="260" t="s">
        <v>99</v>
      </c>
      <c r="K91" s="26"/>
      <c r="L91" s="26"/>
      <c r="M91" s="24">
        <f t="shared" si="10"/>
        <v>0</v>
      </c>
      <c r="N91" s="24">
        <f t="shared" si="11"/>
        <v>2</v>
      </c>
      <c r="O91" s="26"/>
      <c r="P91" s="26"/>
      <c r="Q91" s="26"/>
      <c r="R91" s="26"/>
      <c r="XFD91" s="280"/>
    </row>
    <row r="92" spans="1:18 16384:16384" s="299" customFormat="1" ht="35.25" customHeight="1" x14ac:dyDescent="0.25">
      <c r="A92" s="301"/>
      <c r="B92" s="346" t="s">
        <v>141</v>
      </c>
      <c r="C92" s="302"/>
      <c r="D92" s="333" t="s">
        <v>44</v>
      </c>
      <c r="E92" s="321"/>
      <c r="F92" s="306" t="s">
        <v>44</v>
      </c>
      <c r="G92" s="332"/>
      <c r="H92" s="436"/>
      <c r="I92" s="437"/>
      <c r="J92" s="303"/>
      <c r="K92" s="30"/>
      <c r="L92" s="30"/>
      <c r="M92" s="30"/>
      <c r="N92" s="30"/>
      <c r="O92" s="30"/>
      <c r="P92" s="30"/>
      <c r="Q92" s="30"/>
      <c r="R92" s="30"/>
    </row>
    <row r="93" spans="1:18 16384:16384" s="29" customFormat="1" ht="27.9" customHeight="1" thickBot="1" x14ac:dyDescent="0.35">
      <c r="A93" s="66"/>
      <c r="B93" s="235" t="s">
        <v>42</v>
      </c>
      <c r="C93" s="103">
        <f>SUM(C85:C91)</f>
        <v>18</v>
      </c>
      <c r="D93" s="103"/>
      <c r="E93" s="234">
        <f>SUM(E85:E91)</f>
        <v>0</v>
      </c>
      <c r="F93" s="103"/>
      <c r="G93" s="104">
        <f>SUM(G85:G91)</f>
        <v>0</v>
      </c>
      <c r="H93" s="67"/>
      <c r="I93" s="67"/>
      <c r="J93" s="67"/>
      <c r="K93" s="28"/>
      <c r="L93" s="28"/>
      <c r="M93" s="28">
        <f>SUM(M85:M91)</f>
        <v>0</v>
      </c>
      <c r="N93" s="28">
        <f>SUM(N85:N91)</f>
        <v>18</v>
      </c>
      <c r="O93" s="28">
        <f>SUM(M93:N93)</f>
        <v>18</v>
      </c>
      <c r="P93" s="28"/>
      <c r="Q93" s="28"/>
      <c r="R93" s="28"/>
      <c r="XFD93" s="225"/>
    </row>
    <row r="94" spans="1:18 16384:16384" s="29" customFormat="1" ht="23.25" customHeight="1" thickBot="1" x14ac:dyDescent="0.3">
      <c r="A94" s="431" t="s">
        <v>74</v>
      </c>
      <c r="B94" s="432"/>
      <c r="C94" s="432"/>
      <c r="D94" s="432"/>
      <c r="E94" s="432"/>
      <c r="F94" s="432"/>
      <c r="G94" s="432"/>
      <c r="H94" s="432"/>
      <c r="I94" s="432"/>
      <c r="J94" s="433"/>
      <c r="K94" s="28"/>
      <c r="L94" s="28"/>
      <c r="M94" s="28"/>
      <c r="N94" s="28"/>
      <c r="O94" s="28"/>
      <c r="P94" s="28"/>
      <c r="Q94" s="28"/>
      <c r="R94" s="28"/>
      <c r="XFD94" s="225"/>
    </row>
    <row r="95" spans="1:18 16384:16384" s="29" customFormat="1" ht="52.5" customHeight="1" thickBot="1" x14ac:dyDescent="0.3">
      <c r="A95" s="374" t="s">
        <v>75</v>
      </c>
      <c r="B95" s="375"/>
      <c r="C95" s="375"/>
      <c r="D95" s="375"/>
      <c r="E95" s="375"/>
      <c r="F95" s="375"/>
      <c r="G95" s="375"/>
      <c r="H95" s="375"/>
      <c r="I95" s="375"/>
      <c r="J95" s="376"/>
      <c r="K95" s="28"/>
      <c r="L95" s="28"/>
      <c r="M95" s="28"/>
      <c r="N95" s="28"/>
      <c r="O95" s="28"/>
      <c r="P95" s="28"/>
      <c r="Q95" s="28"/>
      <c r="R95" s="28"/>
      <c r="XFD95" s="225"/>
    </row>
    <row r="96" spans="1:18 16384:16384" s="281" customFormat="1" ht="17.25" customHeight="1" x14ac:dyDescent="0.3">
      <c r="A96" s="32"/>
      <c r="B96" s="291"/>
      <c r="C96" s="48"/>
      <c r="D96" s="146"/>
      <c r="E96" s="146"/>
      <c r="F96" s="146"/>
      <c r="G96" s="292"/>
      <c r="H96" s="293"/>
      <c r="I96" s="293"/>
      <c r="J96" s="74"/>
      <c r="K96" s="74"/>
      <c r="L96" s="74"/>
      <c r="M96" s="74"/>
      <c r="N96" s="74"/>
      <c r="O96" s="74"/>
      <c r="P96" s="74"/>
      <c r="Q96" s="74"/>
      <c r="R96" s="74"/>
    </row>
    <row r="97" spans="1:18 16384:16384" ht="30" customHeight="1" x14ac:dyDescent="0.25">
      <c r="A97" s="457" t="s">
        <v>12</v>
      </c>
      <c r="B97" s="457"/>
      <c r="C97" s="457"/>
      <c r="D97" s="457"/>
      <c r="E97" s="457"/>
      <c r="F97" s="457"/>
      <c r="G97" s="457"/>
      <c r="H97" s="457"/>
      <c r="I97" s="457"/>
      <c r="J97" s="457"/>
      <c r="K97" s="6"/>
      <c r="L97" s="6"/>
      <c r="M97" s="6"/>
      <c r="N97" s="6"/>
      <c r="O97" s="6"/>
      <c r="P97" s="6"/>
      <c r="Q97" s="6"/>
      <c r="R97" s="6"/>
    </row>
    <row r="98" spans="1:18 16384:16384" s="139" customFormat="1" ht="26.25" customHeight="1" x14ac:dyDescent="0.3">
      <c r="A98" s="328"/>
      <c r="B98" s="328"/>
      <c r="C98" s="328"/>
      <c r="D98" s="328"/>
      <c r="E98" s="363" t="s">
        <v>135</v>
      </c>
      <c r="F98" s="363"/>
      <c r="G98" s="363"/>
      <c r="H98" s="364"/>
      <c r="I98" s="364"/>
      <c r="J98" s="364"/>
      <c r="K98" s="138"/>
      <c r="L98" s="138"/>
      <c r="M98" s="138"/>
      <c r="N98" s="138"/>
      <c r="O98" s="138"/>
      <c r="P98" s="138"/>
      <c r="Q98" s="138"/>
      <c r="R98" s="138"/>
      <c r="XFD98" s="279"/>
    </row>
    <row r="99" spans="1:18 16384:16384" s="27" customFormat="1" ht="49.5" customHeight="1" x14ac:dyDescent="0.4">
      <c r="A99" s="58"/>
      <c r="B99" s="49" t="s">
        <v>146</v>
      </c>
      <c r="C99" s="99">
        <v>5</v>
      </c>
      <c r="D99" s="333" t="s">
        <v>44</v>
      </c>
      <c r="E99" s="336">
        <f t="shared" ref="E99:E105" si="12">IF(D99="Yes",C99,0)</f>
        <v>0</v>
      </c>
      <c r="F99" s="342" t="s">
        <v>44</v>
      </c>
      <c r="G99" s="331">
        <f t="shared" ref="G99:G105" si="13">IF(F99="Yes",C99,0)</f>
        <v>0</v>
      </c>
      <c r="H99" s="368"/>
      <c r="I99" s="368"/>
      <c r="J99" s="260" t="s">
        <v>99</v>
      </c>
      <c r="K99" s="26"/>
      <c r="L99" s="26"/>
      <c r="M99" s="24">
        <f>IF(F178="NO",C178,0)</f>
        <v>0</v>
      </c>
      <c r="N99" s="24">
        <f>IF(F178="Choose one",C178,0)</f>
        <v>4</v>
      </c>
      <c r="O99" s="26"/>
      <c r="P99" s="26"/>
      <c r="Q99" s="26"/>
      <c r="R99" s="26"/>
      <c r="XFD99" s="280"/>
    </row>
    <row r="100" spans="1:18 16384:16384" s="27" customFormat="1" ht="44.25" customHeight="1" x14ac:dyDescent="0.4">
      <c r="A100" s="37"/>
      <c r="B100" s="50" t="s">
        <v>26</v>
      </c>
      <c r="C100" s="100">
        <v>1</v>
      </c>
      <c r="D100" s="333" t="s">
        <v>44</v>
      </c>
      <c r="E100" s="337">
        <f t="shared" si="12"/>
        <v>0</v>
      </c>
      <c r="F100" s="306" t="s">
        <v>44</v>
      </c>
      <c r="G100" s="331">
        <f t="shared" si="13"/>
        <v>0</v>
      </c>
      <c r="H100" s="377"/>
      <c r="I100" s="378"/>
      <c r="J100" s="271" t="s">
        <v>101</v>
      </c>
      <c r="K100" s="26"/>
      <c r="L100" s="26"/>
      <c r="M100" s="24">
        <f>IF(F179="NO",C179,0)</f>
        <v>0</v>
      </c>
      <c r="N100" s="24">
        <f>IF(F179="Choose one",C179,0)</f>
        <v>5</v>
      </c>
      <c r="O100" s="26"/>
      <c r="P100" s="26"/>
      <c r="Q100" s="26"/>
      <c r="R100" s="26"/>
      <c r="XFD100" s="280"/>
    </row>
    <row r="101" spans="1:18 16384:16384" s="27" customFormat="1" ht="39.75" customHeight="1" x14ac:dyDescent="0.4">
      <c r="A101" s="59"/>
      <c r="B101" s="49" t="s">
        <v>27</v>
      </c>
      <c r="C101" s="99">
        <v>1</v>
      </c>
      <c r="D101" s="333" t="s">
        <v>44</v>
      </c>
      <c r="E101" s="337">
        <f t="shared" si="12"/>
        <v>0</v>
      </c>
      <c r="F101" s="306" t="s">
        <v>44</v>
      </c>
      <c r="G101" s="331">
        <f t="shared" si="13"/>
        <v>0</v>
      </c>
      <c r="H101" s="368"/>
      <c r="I101" s="368"/>
      <c r="J101" s="263" t="s">
        <v>101</v>
      </c>
      <c r="K101" s="26"/>
      <c r="L101" s="26"/>
      <c r="M101" s="24">
        <f>IF(F180="NO",C180,0)</f>
        <v>0</v>
      </c>
      <c r="N101" s="24">
        <f>IF(F180="Choose one",C180,0)</f>
        <v>1</v>
      </c>
      <c r="O101" s="26"/>
      <c r="P101" s="26"/>
      <c r="Q101" s="26"/>
      <c r="R101" s="26"/>
      <c r="XFD101" s="280"/>
    </row>
    <row r="102" spans="1:18 16384:16384" s="27" customFormat="1" ht="50.1" customHeight="1" x14ac:dyDescent="0.4">
      <c r="A102" s="37"/>
      <c r="B102" s="50" t="s">
        <v>147</v>
      </c>
      <c r="C102" s="106">
        <v>5</v>
      </c>
      <c r="D102" s="333" t="s">
        <v>44</v>
      </c>
      <c r="E102" s="337">
        <f t="shared" si="12"/>
        <v>0</v>
      </c>
      <c r="F102" s="306" t="s">
        <v>44</v>
      </c>
      <c r="G102" s="331">
        <f t="shared" si="13"/>
        <v>0</v>
      </c>
      <c r="H102" s="377"/>
      <c r="I102" s="378"/>
      <c r="J102" s="271" t="s">
        <v>99</v>
      </c>
      <c r="K102" s="26"/>
      <c r="L102" s="26"/>
      <c r="M102" s="24"/>
      <c r="N102" s="24"/>
      <c r="O102" s="26"/>
      <c r="P102" s="26"/>
      <c r="Q102" s="26"/>
      <c r="R102" s="26"/>
      <c r="XFD102" s="280"/>
    </row>
    <row r="103" spans="1:18 16384:16384" s="27" customFormat="1" ht="53.25" customHeight="1" x14ac:dyDescent="0.4">
      <c r="A103" s="58"/>
      <c r="B103" s="49" t="s">
        <v>148</v>
      </c>
      <c r="C103" s="99">
        <v>5</v>
      </c>
      <c r="D103" s="333" t="s">
        <v>44</v>
      </c>
      <c r="E103" s="337">
        <f t="shared" si="12"/>
        <v>0</v>
      </c>
      <c r="F103" s="306" t="s">
        <v>44</v>
      </c>
      <c r="G103" s="331">
        <f t="shared" si="13"/>
        <v>0</v>
      </c>
      <c r="H103" s="368"/>
      <c r="I103" s="368"/>
      <c r="J103" s="260" t="s">
        <v>99</v>
      </c>
      <c r="K103" s="26"/>
      <c r="L103" s="26"/>
      <c r="M103" s="24"/>
      <c r="N103" s="24"/>
      <c r="O103" s="26"/>
      <c r="P103" s="26"/>
      <c r="Q103" s="26"/>
      <c r="R103" s="26"/>
      <c r="XFD103" s="280"/>
    </row>
    <row r="104" spans="1:18 16384:16384" s="27" customFormat="1" ht="33" customHeight="1" x14ac:dyDescent="0.4">
      <c r="A104" s="60"/>
      <c r="B104" s="50" t="s">
        <v>149</v>
      </c>
      <c r="C104" s="100">
        <v>3</v>
      </c>
      <c r="D104" s="333" t="s">
        <v>44</v>
      </c>
      <c r="E104" s="337">
        <f t="shared" si="12"/>
        <v>0</v>
      </c>
      <c r="F104" s="306" t="s">
        <v>44</v>
      </c>
      <c r="G104" s="331">
        <f t="shared" si="13"/>
        <v>0</v>
      </c>
      <c r="H104" s="377"/>
      <c r="I104" s="378"/>
      <c r="J104" s="271" t="s">
        <v>99</v>
      </c>
      <c r="K104" s="26"/>
      <c r="L104" s="26"/>
      <c r="M104" s="24">
        <f>IF(F181="NO",C181,0)</f>
        <v>0</v>
      </c>
      <c r="N104" s="24">
        <f>IF(F181="Choose one",C181,0)</f>
        <v>1</v>
      </c>
      <c r="O104" s="26"/>
      <c r="P104" s="26"/>
      <c r="Q104" s="26"/>
      <c r="R104" s="26"/>
      <c r="XFD104" s="280"/>
    </row>
    <row r="105" spans="1:18 16384:16384" s="27" customFormat="1" ht="33" customHeight="1" x14ac:dyDescent="0.4">
      <c r="A105" s="59"/>
      <c r="B105" s="49" t="s">
        <v>179</v>
      </c>
      <c r="C105" s="99">
        <v>1</v>
      </c>
      <c r="D105" s="333" t="s">
        <v>44</v>
      </c>
      <c r="E105" s="337">
        <f t="shared" si="12"/>
        <v>0</v>
      </c>
      <c r="F105" s="306" t="s">
        <v>44</v>
      </c>
      <c r="G105" s="331">
        <f t="shared" si="13"/>
        <v>0</v>
      </c>
      <c r="H105" s="368"/>
      <c r="I105" s="368"/>
      <c r="J105" s="263" t="s">
        <v>101</v>
      </c>
      <c r="K105" s="26"/>
      <c r="L105" s="26"/>
      <c r="M105" s="24">
        <f>IF(F182="NO",C182,0)</f>
        <v>0</v>
      </c>
      <c r="N105" s="24">
        <f>IF(F182="Choose one",C182,0)</f>
        <v>1</v>
      </c>
      <c r="O105" s="26"/>
      <c r="P105" s="26"/>
      <c r="Q105" s="26"/>
      <c r="R105" s="26"/>
      <c r="XFD105" s="280"/>
    </row>
    <row r="106" spans="1:18 16384:16384" s="299" customFormat="1" ht="42" customHeight="1" x14ac:dyDescent="0.25">
      <c r="A106" s="301"/>
      <c r="B106" s="346" t="s">
        <v>141</v>
      </c>
      <c r="C106" s="302"/>
      <c r="D106" s="333" t="s">
        <v>44</v>
      </c>
      <c r="E106" s="321"/>
      <c r="F106" s="306" t="s">
        <v>44</v>
      </c>
      <c r="G106" s="332"/>
      <c r="H106" s="436"/>
      <c r="I106" s="437"/>
      <c r="J106" s="303"/>
      <c r="K106" s="30"/>
      <c r="L106" s="30"/>
      <c r="M106" s="30"/>
      <c r="N106" s="30"/>
      <c r="O106" s="30"/>
      <c r="P106" s="30"/>
      <c r="Q106" s="30"/>
      <c r="R106" s="30"/>
    </row>
    <row r="107" spans="1:18 16384:16384" s="27" customFormat="1" ht="27.9" customHeight="1" thickBot="1" x14ac:dyDescent="0.35">
      <c r="A107" s="66"/>
      <c r="B107" s="235" t="s">
        <v>42</v>
      </c>
      <c r="C107" s="103">
        <f>SUM(C99:C105)</f>
        <v>21</v>
      </c>
      <c r="D107" s="103"/>
      <c r="E107" s="234">
        <f>SUM(E99:E105)</f>
        <v>0</v>
      </c>
      <c r="F107" s="103"/>
      <c r="G107" s="102">
        <f>SUM(G99:G105)</f>
        <v>0</v>
      </c>
      <c r="H107" s="67"/>
      <c r="I107" s="67"/>
      <c r="J107" s="67"/>
      <c r="K107" s="26"/>
      <c r="L107" s="26"/>
      <c r="M107" s="26">
        <f>SUM(M99:M105)</f>
        <v>0</v>
      </c>
      <c r="N107" s="26">
        <f>SUM(N99:N105)</f>
        <v>12</v>
      </c>
      <c r="O107" s="26">
        <f>SUM(M107:N107)</f>
        <v>12</v>
      </c>
      <c r="P107" s="26"/>
      <c r="Q107" s="26"/>
      <c r="R107" s="26"/>
      <c r="XFD107" s="280"/>
    </row>
    <row r="108" spans="1:18 16384:16384" s="29" customFormat="1" ht="23.25" customHeight="1" thickBot="1" x14ac:dyDescent="0.3">
      <c r="A108" s="431" t="s">
        <v>74</v>
      </c>
      <c r="B108" s="432"/>
      <c r="C108" s="432"/>
      <c r="D108" s="432"/>
      <c r="E108" s="432"/>
      <c r="F108" s="432"/>
      <c r="G108" s="432"/>
      <c r="H108" s="432"/>
      <c r="I108" s="432"/>
      <c r="J108" s="433"/>
      <c r="K108" s="28"/>
      <c r="L108" s="28"/>
      <c r="M108" s="28"/>
      <c r="N108" s="28"/>
      <c r="O108" s="28"/>
      <c r="P108" s="28"/>
      <c r="Q108" s="28"/>
      <c r="R108" s="28"/>
      <c r="XFD108" s="225"/>
    </row>
    <row r="109" spans="1:18 16384:16384" s="29" customFormat="1" ht="52.5" customHeight="1" thickBot="1" x14ac:dyDescent="0.3">
      <c r="A109" s="374" t="s">
        <v>75</v>
      </c>
      <c r="B109" s="375"/>
      <c r="C109" s="375"/>
      <c r="D109" s="375"/>
      <c r="E109" s="375"/>
      <c r="F109" s="375"/>
      <c r="G109" s="375"/>
      <c r="H109" s="375"/>
      <c r="I109" s="375"/>
      <c r="J109" s="376"/>
      <c r="K109" s="28"/>
      <c r="L109" s="28"/>
      <c r="M109" s="28"/>
      <c r="N109" s="28"/>
      <c r="O109" s="28"/>
      <c r="P109" s="28"/>
      <c r="Q109" s="28"/>
      <c r="R109" s="28"/>
      <c r="XFD109" s="225"/>
    </row>
    <row r="110" spans="1:18 16384:16384" s="281" customFormat="1" ht="18" customHeight="1" x14ac:dyDescent="0.3">
      <c r="A110" s="32"/>
      <c r="B110" s="291"/>
      <c r="C110" s="48"/>
      <c r="D110" s="146"/>
      <c r="E110" s="146"/>
      <c r="F110" s="146"/>
      <c r="G110" s="292"/>
      <c r="H110" s="293"/>
      <c r="I110" s="293"/>
      <c r="J110" s="74"/>
      <c r="K110" s="74"/>
      <c r="L110" s="74"/>
      <c r="M110" s="74"/>
      <c r="N110" s="74"/>
      <c r="O110" s="74"/>
      <c r="P110" s="74"/>
      <c r="Q110" s="74"/>
      <c r="R110" s="74"/>
    </row>
    <row r="111" spans="1:18 16384:16384" ht="30" customHeight="1" x14ac:dyDescent="0.25">
      <c r="A111" s="434" t="s">
        <v>51</v>
      </c>
      <c r="B111" s="434"/>
      <c r="C111" s="434"/>
      <c r="D111" s="434"/>
      <c r="E111" s="434"/>
      <c r="F111" s="434"/>
      <c r="G111" s="434"/>
      <c r="H111" s="434"/>
      <c r="I111" s="434"/>
      <c r="J111" s="434"/>
      <c r="K111" s="7"/>
      <c r="L111" s="7"/>
      <c r="M111" s="7"/>
      <c r="N111" s="7"/>
      <c r="O111" s="7"/>
      <c r="P111" s="7"/>
      <c r="Q111" s="7"/>
      <c r="R111" s="7"/>
    </row>
    <row r="112" spans="1:18 16384:16384" s="139" customFormat="1" ht="26.25" customHeight="1" x14ac:dyDescent="0.3">
      <c r="A112" s="329"/>
      <c r="B112" s="329"/>
      <c r="C112" s="329"/>
      <c r="D112" s="329"/>
      <c r="E112" s="424" t="s">
        <v>135</v>
      </c>
      <c r="F112" s="424"/>
      <c r="G112" s="424"/>
      <c r="H112" s="425"/>
      <c r="I112" s="425"/>
      <c r="J112" s="425"/>
      <c r="K112" s="138"/>
      <c r="L112" s="138"/>
      <c r="M112" s="138"/>
      <c r="N112" s="138"/>
      <c r="O112" s="138"/>
      <c r="P112" s="138"/>
      <c r="Q112" s="138"/>
      <c r="R112" s="138"/>
      <c r="XFD112" s="279"/>
    </row>
    <row r="113" spans="1:18 16384:16384" s="27" customFormat="1" ht="50.1" customHeight="1" x14ac:dyDescent="0.4">
      <c r="A113" s="59"/>
      <c r="B113" s="49" t="s">
        <v>118</v>
      </c>
      <c r="C113" s="99">
        <v>1</v>
      </c>
      <c r="D113" s="333" t="s">
        <v>44</v>
      </c>
      <c r="E113" s="336">
        <f>IF(D113="Yes",C113,0)</f>
        <v>0</v>
      </c>
      <c r="F113" s="342" t="s">
        <v>44</v>
      </c>
      <c r="G113" s="331">
        <f t="shared" ref="G113:G116" si="14">IF(F113="Yes",C113,0)</f>
        <v>0</v>
      </c>
      <c r="H113" s="369"/>
      <c r="I113" s="369"/>
      <c r="J113" s="263" t="s">
        <v>101</v>
      </c>
      <c r="K113" s="26"/>
      <c r="L113" s="26"/>
      <c r="M113" s="24">
        <f t="shared" ref="M113" si="15">IF(F113="NO",C113,0)</f>
        <v>0</v>
      </c>
      <c r="N113" s="24">
        <f t="shared" ref="N113" si="16">IF(F113="Choose one",C113,0)</f>
        <v>1</v>
      </c>
      <c r="O113" s="26"/>
      <c r="P113" s="26"/>
      <c r="Q113" s="26"/>
      <c r="R113" s="26"/>
      <c r="XFD113" s="280"/>
    </row>
    <row r="114" spans="1:18 16384:16384" s="27" customFormat="1" ht="50.1" customHeight="1" x14ac:dyDescent="0.4">
      <c r="A114" s="37"/>
      <c r="B114" s="50" t="s">
        <v>28</v>
      </c>
      <c r="C114" s="100">
        <v>1</v>
      </c>
      <c r="D114" s="333" t="s">
        <v>44</v>
      </c>
      <c r="E114" s="337">
        <f>IF(D114="Yes",C114,0)</f>
        <v>0</v>
      </c>
      <c r="F114" s="306" t="s">
        <v>44</v>
      </c>
      <c r="G114" s="331">
        <f t="shared" si="14"/>
        <v>0</v>
      </c>
      <c r="H114" s="379"/>
      <c r="I114" s="380"/>
      <c r="J114" s="271" t="s">
        <v>101</v>
      </c>
      <c r="K114" s="26"/>
      <c r="L114" s="26"/>
      <c r="M114" s="24">
        <f t="shared" ref="M114:M116" si="17">IF(F114="NO",C114,0)</f>
        <v>0</v>
      </c>
      <c r="N114" s="24">
        <f t="shared" ref="N114:N116" si="18">IF(F114="Choose one",C114,0)</f>
        <v>1</v>
      </c>
      <c r="O114" s="26"/>
      <c r="P114" s="26"/>
      <c r="Q114" s="26"/>
      <c r="R114" s="26"/>
      <c r="XFD114" s="280"/>
    </row>
    <row r="115" spans="1:18 16384:16384" s="27" customFormat="1" ht="50.1" customHeight="1" x14ac:dyDescent="0.4">
      <c r="A115" s="59"/>
      <c r="B115" s="49" t="s">
        <v>150</v>
      </c>
      <c r="C115" s="99">
        <v>2</v>
      </c>
      <c r="D115" s="333" t="s">
        <v>44</v>
      </c>
      <c r="E115" s="337">
        <f>IF(D115="Yes",C115,0)</f>
        <v>0</v>
      </c>
      <c r="F115" s="306" t="s">
        <v>44</v>
      </c>
      <c r="G115" s="331">
        <f t="shared" si="14"/>
        <v>0</v>
      </c>
      <c r="H115" s="369"/>
      <c r="I115" s="369"/>
      <c r="J115" s="263" t="s">
        <v>101</v>
      </c>
      <c r="K115" s="26"/>
      <c r="L115" s="26"/>
      <c r="M115" s="24">
        <f t="shared" si="17"/>
        <v>0</v>
      </c>
      <c r="N115" s="24">
        <f t="shared" si="18"/>
        <v>2</v>
      </c>
      <c r="O115" s="26"/>
      <c r="P115" s="26"/>
      <c r="Q115" s="26"/>
      <c r="R115" s="26"/>
      <c r="XFD115" s="280"/>
    </row>
    <row r="116" spans="1:18 16384:16384" s="27" customFormat="1" ht="50.1" customHeight="1" x14ac:dyDescent="0.4">
      <c r="A116" s="37"/>
      <c r="B116" s="50" t="s">
        <v>151</v>
      </c>
      <c r="C116" s="100">
        <v>2</v>
      </c>
      <c r="D116" s="333" t="s">
        <v>44</v>
      </c>
      <c r="E116" s="337">
        <f>IF(D116="Yes",C116,0)</f>
        <v>0</v>
      </c>
      <c r="F116" s="306" t="s">
        <v>44</v>
      </c>
      <c r="G116" s="331">
        <f t="shared" si="14"/>
        <v>0</v>
      </c>
      <c r="H116" s="379"/>
      <c r="I116" s="380"/>
      <c r="J116" s="271" t="s">
        <v>99</v>
      </c>
      <c r="K116" s="26"/>
      <c r="L116" s="26"/>
      <c r="M116" s="24">
        <f t="shared" si="17"/>
        <v>0</v>
      </c>
      <c r="N116" s="24">
        <f t="shared" si="18"/>
        <v>2</v>
      </c>
      <c r="O116" s="26"/>
      <c r="P116" s="26"/>
      <c r="Q116" s="26"/>
      <c r="R116" s="26"/>
      <c r="XFD116" s="280"/>
    </row>
    <row r="117" spans="1:18 16384:16384" s="299" customFormat="1" ht="35.25" customHeight="1" x14ac:dyDescent="0.25">
      <c r="A117" s="348"/>
      <c r="B117" s="347" t="s">
        <v>141</v>
      </c>
      <c r="C117" s="298"/>
      <c r="D117" s="333" t="s">
        <v>44</v>
      </c>
      <c r="E117" s="321"/>
      <c r="F117" s="306" t="s">
        <v>44</v>
      </c>
      <c r="G117" s="332"/>
      <c r="H117" s="458"/>
      <c r="I117" s="458"/>
      <c r="J117" s="300"/>
      <c r="K117" s="30"/>
      <c r="L117" s="30"/>
      <c r="M117" s="30"/>
      <c r="N117" s="30"/>
      <c r="O117" s="30"/>
      <c r="P117" s="30"/>
      <c r="Q117" s="30"/>
      <c r="R117" s="30"/>
    </row>
    <row r="118" spans="1:18 16384:16384" s="29" customFormat="1" ht="27.9" customHeight="1" thickBot="1" x14ac:dyDescent="0.35">
      <c r="A118" s="66"/>
      <c r="B118" s="235" t="s">
        <v>42</v>
      </c>
      <c r="C118" s="103">
        <f>SUM(C113:C116)</f>
        <v>6</v>
      </c>
      <c r="D118" s="103"/>
      <c r="E118" s="234">
        <f>SUM(E113:E116)</f>
        <v>0</v>
      </c>
      <c r="F118" s="103"/>
      <c r="G118" s="102">
        <f>SUM(G113:G116)</f>
        <v>0</v>
      </c>
      <c r="H118" s="67"/>
      <c r="I118" s="67"/>
      <c r="J118" s="67"/>
      <c r="K118" s="28"/>
      <c r="L118" s="28"/>
      <c r="M118" s="28">
        <f>SUM(M113:M116)</f>
        <v>0</v>
      </c>
      <c r="N118" s="28">
        <f>SUM(N113:N116)</f>
        <v>6</v>
      </c>
      <c r="O118" s="28">
        <f>SUM(M118:N118)</f>
        <v>6</v>
      </c>
      <c r="P118" s="28"/>
      <c r="Q118" s="28"/>
      <c r="R118" s="28"/>
      <c r="XFD118" s="225"/>
    </row>
    <row r="119" spans="1:18 16384:16384" s="29" customFormat="1" ht="23.25" customHeight="1" thickBot="1" x14ac:dyDescent="0.3">
      <c r="A119" s="412" t="s">
        <v>74</v>
      </c>
      <c r="B119" s="413"/>
      <c r="C119" s="413"/>
      <c r="D119" s="413"/>
      <c r="E119" s="413"/>
      <c r="F119" s="413"/>
      <c r="G119" s="413"/>
      <c r="H119" s="413"/>
      <c r="I119" s="413"/>
      <c r="J119" s="414"/>
      <c r="K119" s="28"/>
      <c r="L119" s="28"/>
      <c r="M119" s="28"/>
      <c r="N119" s="28"/>
      <c r="O119" s="28"/>
      <c r="P119" s="28"/>
      <c r="Q119" s="28"/>
      <c r="R119" s="28"/>
      <c r="XFD119" s="225"/>
    </row>
    <row r="120" spans="1:18 16384:16384" s="29" customFormat="1" ht="52.5" customHeight="1" thickBot="1" x14ac:dyDescent="0.3">
      <c r="A120" s="374" t="s">
        <v>75</v>
      </c>
      <c r="B120" s="375"/>
      <c r="C120" s="375"/>
      <c r="D120" s="375"/>
      <c r="E120" s="375"/>
      <c r="F120" s="375"/>
      <c r="G120" s="375"/>
      <c r="H120" s="375"/>
      <c r="I120" s="375"/>
      <c r="J120" s="376"/>
      <c r="K120" s="28"/>
      <c r="L120" s="28"/>
      <c r="M120" s="28"/>
      <c r="N120" s="28"/>
      <c r="O120" s="28"/>
      <c r="P120" s="28"/>
      <c r="Q120" s="28"/>
      <c r="R120" s="28"/>
      <c r="XFD120" s="225"/>
    </row>
    <row r="121" spans="1:18 16384:16384" s="225" customFormat="1" ht="21.75" customHeight="1" thickBot="1" x14ac:dyDescent="0.3">
      <c r="A121" s="295"/>
      <c r="B121" s="295"/>
      <c r="C121" s="295"/>
      <c r="D121" s="295"/>
      <c r="E121" s="295"/>
      <c r="F121" s="295"/>
      <c r="G121" s="295"/>
      <c r="H121" s="295"/>
      <c r="I121" s="295"/>
      <c r="J121" s="295"/>
      <c r="K121" s="73"/>
      <c r="L121" s="73"/>
      <c r="M121" s="73"/>
      <c r="N121" s="73"/>
      <c r="O121" s="73"/>
      <c r="P121" s="73"/>
      <c r="Q121" s="73"/>
      <c r="R121" s="73"/>
    </row>
    <row r="122" spans="1:18 16384:16384" s="5" customFormat="1" ht="9" customHeight="1" x14ac:dyDescent="0.25">
      <c r="A122" s="435" t="s">
        <v>14</v>
      </c>
      <c r="B122" s="435"/>
      <c r="C122" s="435"/>
      <c r="D122" s="435"/>
      <c r="E122" s="435"/>
      <c r="F122" s="435"/>
      <c r="G122" s="435"/>
      <c r="H122" s="435"/>
      <c r="I122" s="435"/>
      <c r="J122" s="435"/>
      <c r="K122" s="7"/>
      <c r="L122" s="7"/>
      <c r="M122" s="7"/>
      <c r="N122" s="7"/>
      <c r="O122" s="7"/>
      <c r="P122" s="7"/>
      <c r="Q122" s="7"/>
      <c r="R122" s="7"/>
      <c r="XFD122" s="281"/>
    </row>
    <row r="123" spans="1:18 16384:16384" ht="30" customHeight="1" x14ac:dyDescent="0.25">
      <c r="A123" s="415"/>
      <c r="B123" s="415"/>
      <c r="C123" s="415"/>
      <c r="D123" s="415"/>
      <c r="E123" s="415"/>
      <c r="F123" s="415"/>
      <c r="G123" s="415"/>
      <c r="H123" s="415"/>
      <c r="I123" s="415"/>
      <c r="J123" s="415"/>
      <c r="K123" s="7"/>
      <c r="L123" s="7"/>
      <c r="M123" s="7"/>
      <c r="N123" s="7"/>
      <c r="O123" s="7"/>
      <c r="P123" s="7"/>
      <c r="Q123" s="7"/>
      <c r="R123" s="7"/>
    </row>
    <row r="124" spans="1:18 16384:16384" s="25" customFormat="1" ht="30" customHeight="1" x14ac:dyDescent="0.4">
      <c r="A124" s="326"/>
      <c r="B124" s="326"/>
      <c r="C124" s="326"/>
      <c r="D124" s="326"/>
      <c r="E124" s="361" t="s">
        <v>135</v>
      </c>
      <c r="F124" s="361"/>
      <c r="G124" s="361"/>
      <c r="H124" s="362"/>
      <c r="I124" s="362"/>
      <c r="J124" s="362"/>
      <c r="K124" s="24"/>
      <c r="L124" s="24"/>
      <c r="M124" s="24"/>
      <c r="N124" s="24"/>
      <c r="O124" s="24"/>
      <c r="P124" s="24"/>
      <c r="Q124" s="24"/>
      <c r="R124" s="24"/>
      <c r="XFD124" s="278"/>
    </row>
    <row r="125" spans="1:18 16384:16384" s="27" customFormat="1" ht="50.1" customHeight="1" x14ac:dyDescent="0.4">
      <c r="A125" s="58"/>
      <c r="B125" s="355" t="s">
        <v>192</v>
      </c>
      <c r="C125" s="99">
        <v>2</v>
      </c>
      <c r="D125" s="333" t="s">
        <v>44</v>
      </c>
      <c r="E125" s="336">
        <f t="shared" ref="E125:E131" si="19">IF(D125="Yes",C125,0)</f>
        <v>0</v>
      </c>
      <c r="F125" s="342" t="s">
        <v>44</v>
      </c>
      <c r="G125" s="331">
        <f t="shared" ref="G125:G131" si="20">IF(F125="Yes",C125,0)</f>
        <v>0</v>
      </c>
      <c r="H125" s="369"/>
      <c r="I125" s="369"/>
      <c r="J125" s="260" t="s">
        <v>99</v>
      </c>
      <c r="K125" s="26"/>
      <c r="L125" s="26"/>
      <c r="M125" s="24">
        <f t="shared" ref="M125:M131" si="21">IF(F125="NO",C125,0)</f>
        <v>0</v>
      </c>
      <c r="N125" s="24">
        <f t="shared" ref="N125:N131" si="22">IF(F125="Choose one",C125,0)</f>
        <v>2</v>
      </c>
      <c r="O125" s="26"/>
      <c r="P125" s="26"/>
      <c r="Q125" s="26"/>
      <c r="R125" s="26"/>
      <c r="XFD125" s="280"/>
    </row>
    <row r="126" spans="1:18 16384:16384" s="27" customFormat="1" ht="50.1" customHeight="1" x14ac:dyDescent="0.4">
      <c r="A126" s="60"/>
      <c r="B126" s="50" t="s">
        <v>119</v>
      </c>
      <c r="C126" s="100">
        <v>5</v>
      </c>
      <c r="D126" s="333" t="s">
        <v>44</v>
      </c>
      <c r="E126" s="337">
        <f t="shared" si="19"/>
        <v>0</v>
      </c>
      <c r="F126" s="306" t="s">
        <v>44</v>
      </c>
      <c r="G126" s="331">
        <f t="shared" si="20"/>
        <v>0</v>
      </c>
      <c r="H126" s="379"/>
      <c r="I126" s="380"/>
      <c r="J126" s="271" t="s">
        <v>99</v>
      </c>
      <c r="K126" s="26"/>
      <c r="L126" s="26"/>
      <c r="M126" s="24">
        <f t="shared" si="21"/>
        <v>0</v>
      </c>
      <c r="N126" s="24">
        <f t="shared" si="22"/>
        <v>5</v>
      </c>
      <c r="O126" s="26"/>
      <c r="P126" s="26"/>
      <c r="Q126" s="26"/>
      <c r="R126" s="26"/>
      <c r="XFD126" s="280"/>
    </row>
    <row r="127" spans="1:18 16384:16384" s="27" customFormat="1" ht="33" customHeight="1" x14ac:dyDescent="0.4">
      <c r="A127" s="58"/>
      <c r="B127" s="52" t="s">
        <v>115</v>
      </c>
      <c r="C127" s="99">
        <v>1</v>
      </c>
      <c r="D127" s="333" t="s">
        <v>44</v>
      </c>
      <c r="E127" s="337">
        <f t="shared" si="19"/>
        <v>0</v>
      </c>
      <c r="F127" s="306" t="s">
        <v>44</v>
      </c>
      <c r="G127" s="331">
        <f t="shared" si="20"/>
        <v>0</v>
      </c>
      <c r="H127" s="369"/>
      <c r="I127" s="369"/>
      <c r="J127" s="260" t="s">
        <v>99</v>
      </c>
      <c r="K127" s="26"/>
      <c r="L127" s="26"/>
      <c r="M127" s="24">
        <f t="shared" si="21"/>
        <v>0</v>
      </c>
      <c r="N127" s="24">
        <f t="shared" si="22"/>
        <v>1</v>
      </c>
      <c r="O127" s="26"/>
      <c r="P127" s="26"/>
      <c r="Q127" s="26"/>
      <c r="R127" s="26"/>
      <c r="XFD127" s="280"/>
    </row>
    <row r="128" spans="1:18 16384:16384" s="27" customFormat="1" ht="37.5" customHeight="1" x14ac:dyDescent="0.4">
      <c r="A128" s="37"/>
      <c r="B128" s="50" t="s">
        <v>120</v>
      </c>
      <c r="C128" s="100">
        <v>3</v>
      </c>
      <c r="D128" s="333" t="s">
        <v>44</v>
      </c>
      <c r="E128" s="337">
        <f t="shared" si="19"/>
        <v>0</v>
      </c>
      <c r="F128" s="306" t="s">
        <v>44</v>
      </c>
      <c r="G128" s="331">
        <f t="shared" si="20"/>
        <v>0</v>
      </c>
      <c r="H128" s="379"/>
      <c r="I128" s="380"/>
      <c r="J128" s="271" t="s">
        <v>101</v>
      </c>
      <c r="K128" s="26"/>
      <c r="L128" s="26"/>
      <c r="M128" s="24">
        <f t="shared" si="21"/>
        <v>0</v>
      </c>
      <c r="N128" s="24">
        <f t="shared" si="22"/>
        <v>3</v>
      </c>
      <c r="O128" s="26"/>
      <c r="P128" s="26"/>
      <c r="Q128" s="26"/>
      <c r="R128" s="26"/>
      <c r="XFD128" s="280"/>
    </row>
    <row r="129" spans="1:18 16384:16384" s="27" customFormat="1" ht="37.5" customHeight="1" x14ac:dyDescent="0.4">
      <c r="A129" s="59"/>
      <c r="B129" s="49" t="s">
        <v>121</v>
      </c>
      <c r="C129" s="99">
        <v>1</v>
      </c>
      <c r="D129" s="333" t="s">
        <v>44</v>
      </c>
      <c r="E129" s="337">
        <f t="shared" si="19"/>
        <v>0</v>
      </c>
      <c r="F129" s="306" t="s">
        <v>44</v>
      </c>
      <c r="G129" s="331">
        <f t="shared" si="20"/>
        <v>0</v>
      </c>
      <c r="H129" s="369"/>
      <c r="I129" s="369"/>
      <c r="J129" s="263" t="s">
        <v>101</v>
      </c>
      <c r="K129" s="26"/>
      <c r="L129" s="26"/>
      <c r="M129" s="24">
        <f t="shared" si="21"/>
        <v>0</v>
      </c>
      <c r="N129" s="24">
        <f t="shared" si="22"/>
        <v>1</v>
      </c>
      <c r="O129" s="26"/>
      <c r="P129" s="26"/>
      <c r="Q129" s="26"/>
      <c r="R129" s="26"/>
      <c r="XFD129" s="280"/>
    </row>
    <row r="130" spans="1:18 16384:16384" s="27" customFormat="1" ht="37.5" customHeight="1" x14ac:dyDescent="0.4">
      <c r="A130" s="60"/>
      <c r="B130" s="50" t="s">
        <v>152</v>
      </c>
      <c r="C130" s="100">
        <v>2</v>
      </c>
      <c r="D130" s="333" t="s">
        <v>44</v>
      </c>
      <c r="E130" s="337">
        <f t="shared" si="19"/>
        <v>0</v>
      </c>
      <c r="F130" s="306" t="s">
        <v>44</v>
      </c>
      <c r="G130" s="331">
        <f t="shared" si="20"/>
        <v>0</v>
      </c>
      <c r="H130" s="379"/>
      <c r="I130" s="380"/>
      <c r="J130" s="271" t="s">
        <v>99</v>
      </c>
      <c r="K130" s="26"/>
      <c r="L130" s="26"/>
      <c r="M130" s="24">
        <f t="shared" si="21"/>
        <v>0</v>
      </c>
      <c r="N130" s="24">
        <f t="shared" si="22"/>
        <v>2</v>
      </c>
      <c r="O130" s="26"/>
      <c r="P130" s="26"/>
      <c r="Q130" s="26"/>
      <c r="R130" s="26"/>
      <c r="XFD130" s="280"/>
    </row>
    <row r="131" spans="1:18 16384:16384" s="27" customFormat="1" ht="33" customHeight="1" x14ac:dyDescent="0.4">
      <c r="A131" s="58"/>
      <c r="B131" s="49" t="s">
        <v>29</v>
      </c>
      <c r="C131" s="99">
        <v>2</v>
      </c>
      <c r="D131" s="333" t="s">
        <v>44</v>
      </c>
      <c r="E131" s="337">
        <f t="shared" si="19"/>
        <v>0</v>
      </c>
      <c r="F131" s="306" t="s">
        <v>44</v>
      </c>
      <c r="G131" s="331">
        <f t="shared" si="20"/>
        <v>0</v>
      </c>
      <c r="H131" s="369"/>
      <c r="I131" s="369"/>
      <c r="J131" s="260" t="s">
        <v>99</v>
      </c>
      <c r="K131" s="26"/>
      <c r="L131" s="26"/>
      <c r="M131" s="24">
        <f t="shared" si="21"/>
        <v>0</v>
      </c>
      <c r="N131" s="24">
        <f t="shared" si="22"/>
        <v>2</v>
      </c>
      <c r="O131" s="26"/>
      <c r="P131" s="26"/>
      <c r="Q131" s="26"/>
      <c r="R131" s="26"/>
      <c r="XFD131" s="280"/>
    </row>
    <row r="132" spans="1:18 16384:16384" s="299" customFormat="1" ht="38.25" customHeight="1" x14ac:dyDescent="0.25">
      <c r="A132" s="301"/>
      <c r="B132" s="346" t="s">
        <v>141</v>
      </c>
      <c r="C132" s="302"/>
      <c r="D132" s="333" t="s">
        <v>44</v>
      </c>
      <c r="E132" s="321"/>
      <c r="F132" s="306" t="s">
        <v>44</v>
      </c>
      <c r="G132" s="332"/>
      <c r="H132" s="436"/>
      <c r="I132" s="437"/>
      <c r="J132" s="303"/>
      <c r="K132" s="30"/>
      <c r="L132" s="30"/>
      <c r="M132" s="30"/>
      <c r="N132" s="30"/>
      <c r="O132" s="30"/>
      <c r="P132" s="30"/>
      <c r="Q132" s="30"/>
      <c r="R132" s="30"/>
    </row>
    <row r="133" spans="1:18 16384:16384" s="29" customFormat="1" ht="27.9" customHeight="1" thickBot="1" x14ac:dyDescent="0.35">
      <c r="A133" s="66"/>
      <c r="B133" s="236" t="s">
        <v>42</v>
      </c>
      <c r="C133" s="103">
        <f>SUM(C125:C131)</f>
        <v>16</v>
      </c>
      <c r="D133" s="103"/>
      <c r="E133" s="234">
        <f>SUM(E125:E131)</f>
        <v>0</v>
      </c>
      <c r="F133" s="103"/>
      <c r="G133" s="102">
        <f>SUM(G125:G131)</f>
        <v>0</v>
      </c>
      <c r="H133" s="67"/>
      <c r="I133" s="67"/>
      <c r="J133" s="67"/>
      <c r="K133" s="28"/>
      <c r="L133" s="28"/>
      <c r="M133" s="28">
        <f>SUM(M125:M131)</f>
        <v>0</v>
      </c>
      <c r="N133" s="28">
        <f>SUM(N125:N131)</f>
        <v>16</v>
      </c>
      <c r="O133" s="28">
        <f>SUM(M133:N133)</f>
        <v>16</v>
      </c>
      <c r="P133" s="28"/>
      <c r="Q133" s="28"/>
      <c r="R133" s="28"/>
      <c r="XFD133" s="225"/>
    </row>
    <row r="134" spans="1:18 16384:16384" s="29" customFormat="1" ht="23.25" customHeight="1" thickBot="1" x14ac:dyDescent="0.3">
      <c r="A134" s="371" t="s">
        <v>74</v>
      </c>
      <c r="B134" s="372"/>
      <c r="C134" s="372"/>
      <c r="D134" s="372"/>
      <c r="E134" s="372"/>
      <c r="F134" s="372"/>
      <c r="G134" s="372"/>
      <c r="H134" s="372"/>
      <c r="I134" s="372"/>
      <c r="J134" s="373"/>
      <c r="K134" s="28"/>
      <c r="L134" s="28"/>
      <c r="M134" s="28"/>
      <c r="N134" s="28"/>
      <c r="O134" s="28"/>
      <c r="P134" s="28"/>
      <c r="Q134" s="28"/>
      <c r="R134" s="28"/>
      <c r="XFD134" s="225"/>
    </row>
    <row r="135" spans="1:18 16384:16384" s="29" customFormat="1" ht="52.5" customHeight="1" thickBot="1" x14ac:dyDescent="0.3">
      <c r="A135" s="374" t="s">
        <v>75</v>
      </c>
      <c r="B135" s="375"/>
      <c r="C135" s="375"/>
      <c r="D135" s="375"/>
      <c r="E135" s="375"/>
      <c r="F135" s="375"/>
      <c r="G135" s="375"/>
      <c r="H135" s="375"/>
      <c r="I135" s="375"/>
      <c r="J135" s="376"/>
      <c r="K135" s="28"/>
      <c r="L135" s="28"/>
      <c r="M135" s="28"/>
      <c r="N135" s="28"/>
      <c r="O135" s="28"/>
      <c r="P135" s="28"/>
      <c r="Q135" s="28"/>
      <c r="R135" s="28"/>
      <c r="XFD135" s="225"/>
    </row>
    <row r="136" spans="1:18 16384:16384" s="281" customFormat="1" ht="18.75" customHeight="1" x14ac:dyDescent="0.3">
      <c r="A136" s="32"/>
      <c r="B136" s="291"/>
      <c r="C136" s="48"/>
      <c r="D136" s="146"/>
      <c r="E136" s="146"/>
      <c r="F136" s="146"/>
      <c r="G136" s="292"/>
      <c r="H136" s="293"/>
      <c r="I136" s="293"/>
      <c r="J136" s="74"/>
      <c r="K136" s="74"/>
      <c r="L136" s="74"/>
      <c r="M136" s="74"/>
      <c r="N136" s="74"/>
      <c r="O136" s="74"/>
      <c r="P136" s="74"/>
      <c r="Q136" s="74"/>
      <c r="R136" s="74"/>
    </row>
    <row r="137" spans="1:18 16384:16384" ht="30" customHeight="1" x14ac:dyDescent="0.25">
      <c r="A137" s="446" t="s">
        <v>15</v>
      </c>
      <c r="B137" s="446"/>
      <c r="C137" s="446"/>
      <c r="D137" s="446"/>
      <c r="E137" s="446"/>
      <c r="F137" s="446"/>
      <c r="G137" s="446"/>
      <c r="H137" s="446"/>
      <c r="I137" s="446"/>
      <c r="J137" s="446"/>
      <c r="K137" s="6"/>
      <c r="L137" s="6"/>
      <c r="M137" s="6"/>
      <c r="N137" s="6"/>
      <c r="O137" s="6"/>
      <c r="P137" s="6"/>
      <c r="Q137" s="6"/>
      <c r="R137" s="6"/>
    </row>
    <row r="138" spans="1:18 16384:16384" s="139" customFormat="1" ht="26.25" customHeight="1" thickBot="1" x14ac:dyDescent="0.35">
      <c r="A138" s="328"/>
      <c r="B138" s="328"/>
      <c r="C138" s="328"/>
      <c r="D138" s="328"/>
      <c r="E138" s="363" t="s">
        <v>135</v>
      </c>
      <c r="F138" s="363"/>
      <c r="G138" s="363"/>
      <c r="H138" s="364"/>
      <c r="I138" s="364"/>
      <c r="J138" s="364"/>
      <c r="K138" s="138"/>
      <c r="L138" s="138"/>
      <c r="M138" s="138"/>
      <c r="N138" s="138"/>
      <c r="O138" s="138"/>
      <c r="P138" s="138"/>
      <c r="Q138" s="138"/>
      <c r="R138" s="138"/>
      <c r="XFD138" s="279"/>
    </row>
    <row r="139" spans="1:18 16384:16384" s="27" customFormat="1" ht="50.1" customHeight="1" x14ac:dyDescent="0.4">
      <c r="A139" s="58"/>
      <c r="B139" s="49" t="s">
        <v>153</v>
      </c>
      <c r="C139" s="99">
        <v>5</v>
      </c>
      <c r="D139" s="343" t="s">
        <v>44</v>
      </c>
      <c r="E139" s="344">
        <f>IF(D139="Yes",C139,0)</f>
        <v>0</v>
      </c>
      <c r="F139" s="345" t="s">
        <v>44</v>
      </c>
      <c r="G139" s="331">
        <f t="shared" ref="G139:G142" si="23">IF(F139="Yes",C139,0)</f>
        <v>0</v>
      </c>
      <c r="H139" s="368"/>
      <c r="I139" s="368"/>
      <c r="J139" s="260" t="s">
        <v>99</v>
      </c>
      <c r="K139" s="26"/>
      <c r="L139" s="26"/>
      <c r="M139" s="24">
        <f>IF(F139="No",C139,0)</f>
        <v>0</v>
      </c>
      <c r="N139" s="24">
        <f t="shared" ref="N139:N142" si="24">IF(F139="Choose one",C139,0)</f>
        <v>5</v>
      </c>
      <c r="O139" s="26"/>
      <c r="P139" s="26"/>
      <c r="Q139" s="26"/>
      <c r="R139" s="26"/>
      <c r="XFD139" s="280"/>
    </row>
    <row r="140" spans="1:18 16384:16384" s="27" customFormat="1" ht="50.1" customHeight="1" x14ac:dyDescent="0.4">
      <c r="A140" s="60"/>
      <c r="B140" s="50" t="s">
        <v>154</v>
      </c>
      <c r="C140" s="100">
        <v>5</v>
      </c>
      <c r="D140" s="333" t="s">
        <v>44</v>
      </c>
      <c r="E140" s="337">
        <f>IF(D140="Yes",C140,0)</f>
        <v>0</v>
      </c>
      <c r="F140" s="306" t="s">
        <v>44</v>
      </c>
      <c r="G140" s="331">
        <f t="shared" si="23"/>
        <v>0</v>
      </c>
      <c r="H140" s="377"/>
      <c r="I140" s="378"/>
      <c r="J140" s="271" t="s">
        <v>99</v>
      </c>
      <c r="K140" s="26"/>
      <c r="L140" s="26"/>
      <c r="M140" s="24">
        <f t="shared" ref="M140:M142" si="25">IF(F140="NO",C140,0)</f>
        <v>0</v>
      </c>
      <c r="N140" s="24">
        <f t="shared" si="24"/>
        <v>5</v>
      </c>
      <c r="O140" s="26"/>
      <c r="P140" s="26"/>
      <c r="Q140" s="26"/>
      <c r="R140" s="26"/>
      <c r="XFD140" s="280"/>
    </row>
    <row r="141" spans="1:18 16384:16384" s="27" customFormat="1" ht="50.1" customHeight="1" x14ac:dyDescent="0.4">
      <c r="A141" s="59"/>
      <c r="B141" s="52" t="s">
        <v>155</v>
      </c>
      <c r="C141" s="99">
        <v>2</v>
      </c>
      <c r="D141" s="333" t="s">
        <v>44</v>
      </c>
      <c r="E141" s="337">
        <f>IF(D141="Yes",C141,0)</f>
        <v>0</v>
      </c>
      <c r="F141" s="306" t="s">
        <v>44</v>
      </c>
      <c r="G141" s="331">
        <f t="shared" si="23"/>
        <v>0</v>
      </c>
      <c r="H141" s="368"/>
      <c r="I141" s="368"/>
      <c r="J141" s="263" t="s">
        <v>101</v>
      </c>
      <c r="K141" s="26"/>
      <c r="L141" s="26"/>
      <c r="M141" s="24">
        <f t="shared" si="25"/>
        <v>0</v>
      </c>
      <c r="N141" s="24">
        <f t="shared" si="24"/>
        <v>2</v>
      </c>
      <c r="O141" s="26"/>
      <c r="P141" s="26"/>
      <c r="Q141" s="26"/>
      <c r="R141" s="26"/>
      <c r="XFD141" s="280"/>
    </row>
    <row r="142" spans="1:18 16384:16384" s="27" customFormat="1" ht="50.1" customHeight="1" x14ac:dyDescent="0.4">
      <c r="A142" s="37"/>
      <c r="B142" s="50" t="s">
        <v>122</v>
      </c>
      <c r="C142" s="100">
        <v>1</v>
      </c>
      <c r="D142" s="333" t="s">
        <v>44</v>
      </c>
      <c r="E142" s="337">
        <f>IF(D142="Yes",C142,0)</f>
        <v>0</v>
      </c>
      <c r="F142" s="306" t="s">
        <v>44</v>
      </c>
      <c r="G142" s="331">
        <f t="shared" si="23"/>
        <v>0</v>
      </c>
      <c r="H142" s="377"/>
      <c r="I142" s="378"/>
      <c r="J142" s="271" t="s">
        <v>101</v>
      </c>
      <c r="K142" s="26"/>
      <c r="L142" s="26"/>
      <c r="M142" s="24">
        <f t="shared" si="25"/>
        <v>0</v>
      </c>
      <c r="N142" s="24">
        <f t="shared" si="24"/>
        <v>1</v>
      </c>
      <c r="O142" s="26"/>
      <c r="P142" s="26"/>
      <c r="Q142" s="26"/>
      <c r="R142" s="26"/>
      <c r="XFD142" s="280"/>
    </row>
    <row r="143" spans="1:18 16384:16384" s="299" customFormat="1" ht="36.75" customHeight="1" x14ac:dyDescent="0.25">
      <c r="A143" s="348"/>
      <c r="B143" s="347" t="s">
        <v>141</v>
      </c>
      <c r="C143" s="298"/>
      <c r="D143" s="333" t="s">
        <v>44</v>
      </c>
      <c r="E143" s="321"/>
      <c r="F143" s="306" t="s">
        <v>44</v>
      </c>
      <c r="G143" s="332"/>
      <c r="H143" s="458"/>
      <c r="I143" s="458"/>
      <c r="J143" s="300"/>
      <c r="K143" s="30"/>
      <c r="L143" s="30"/>
      <c r="M143" s="30"/>
      <c r="N143" s="30"/>
      <c r="O143" s="30"/>
      <c r="P143" s="30"/>
      <c r="Q143" s="30"/>
      <c r="R143" s="30"/>
    </row>
    <row r="144" spans="1:18 16384:16384" s="29" customFormat="1" ht="27.9" customHeight="1" thickBot="1" x14ac:dyDescent="0.35">
      <c r="A144" s="66"/>
      <c r="B144" s="235" t="s">
        <v>42</v>
      </c>
      <c r="C144" s="103">
        <f>SUM(C139:C142)</f>
        <v>13</v>
      </c>
      <c r="D144" s="103"/>
      <c r="E144" s="234">
        <f>SUM(E139:E142)</f>
        <v>0</v>
      </c>
      <c r="F144" s="103"/>
      <c r="G144" s="102">
        <f>SUM(G139:G142)</f>
        <v>0</v>
      </c>
      <c r="H144" s="67"/>
      <c r="I144" s="67"/>
      <c r="J144" s="67"/>
      <c r="K144" s="28"/>
      <c r="L144" s="28"/>
      <c r="M144" s="28">
        <f>SUM(M139:M142)</f>
        <v>0</v>
      </c>
      <c r="N144" s="28">
        <f>SUM(N139:N142)</f>
        <v>13</v>
      </c>
      <c r="O144" s="28">
        <f>SUM(M144:N144)</f>
        <v>13</v>
      </c>
      <c r="P144" s="28"/>
      <c r="Q144" s="28"/>
      <c r="R144" s="28"/>
      <c r="XFD144" s="225"/>
    </row>
    <row r="145" spans="1:18 16384:16384" s="29" customFormat="1" ht="23.25" customHeight="1" thickBot="1" x14ac:dyDescent="0.3">
      <c r="A145" s="431" t="s">
        <v>74</v>
      </c>
      <c r="B145" s="432"/>
      <c r="C145" s="432"/>
      <c r="D145" s="432"/>
      <c r="E145" s="432"/>
      <c r="F145" s="432"/>
      <c r="G145" s="432"/>
      <c r="H145" s="432"/>
      <c r="I145" s="432"/>
      <c r="J145" s="433"/>
      <c r="K145" s="28"/>
      <c r="L145" s="28"/>
      <c r="M145" s="28"/>
      <c r="N145" s="28"/>
      <c r="O145" s="28"/>
      <c r="P145" s="28"/>
      <c r="Q145" s="28"/>
      <c r="R145" s="28"/>
      <c r="XFD145" s="225"/>
    </row>
    <row r="146" spans="1:18 16384:16384" s="29" customFormat="1" ht="52.5" customHeight="1" thickBot="1" x14ac:dyDescent="0.3">
      <c r="A146" s="374" t="s">
        <v>75</v>
      </c>
      <c r="B146" s="375"/>
      <c r="C146" s="375"/>
      <c r="D146" s="375"/>
      <c r="E146" s="375"/>
      <c r="F146" s="375"/>
      <c r="G146" s="375"/>
      <c r="H146" s="375"/>
      <c r="I146" s="375"/>
      <c r="J146" s="376"/>
      <c r="K146" s="28"/>
      <c r="L146" s="28"/>
      <c r="M146" s="28"/>
      <c r="N146" s="28"/>
      <c r="O146" s="28"/>
      <c r="P146" s="28"/>
      <c r="Q146" s="28"/>
      <c r="R146" s="28"/>
      <c r="XFD146" s="225"/>
    </row>
    <row r="147" spans="1:18 16384:16384" s="281" customFormat="1" ht="16.5" customHeight="1" x14ac:dyDescent="0.3">
      <c r="A147" s="32"/>
      <c r="B147" s="291"/>
      <c r="C147" s="48"/>
      <c r="D147" s="146"/>
      <c r="E147" s="146"/>
      <c r="F147" s="146"/>
      <c r="G147" s="292"/>
      <c r="H147" s="293"/>
      <c r="I147" s="293"/>
      <c r="J147" s="74"/>
      <c r="K147" s="74"/>
      <c r="L147" s="74"/>
      <c r="M147" s="74"/>
      <c r="N147" s="74"/>
      <c r="O147" s="74"/>
      <c r="P147" s="74"/>
      <c r="Q147" s="74"/>
      <c r="R147" s="74"/>
    </row>
    <row r="148" spans="1:18 16384:16384" ht="30" customHeight="1" x14ac:dyDescent="0.25">
      <c r="A148" s="451" t="s">
        <v>30</v>
      </c>
      <c r="B148" s="451"/>
      <c r="C148" s="451"/>
      <c r="D148" s="451"/>
      <c r="E148" s="451"/>
      <c r="F148" s="451"/>
      <c r="G148" s="451"/>
      <c r="H148" s="451"/>
      <c r="I148" s="451"/>
      <c r="J148" s="451"/>
      <c r="K148" s="6"/>
      <c r="L148" s="6"/>
      <c r="M148" s="6"/>
      <c r="N148" s="6"/>
      <c r="O148" s="6"/>
      <c r="P148" s="6"/>
      <c r="Q148" s="6"/>
      <c r="R148" s="6"/>
    </row>
    <row r="149" spans="1:18 16384:16384" s="139" customFormat="1" ht="26.25" customHeight="1" thickBot="1" x14ac:dyDescent="0.35">
      <c r="A149" s="325"/>
      <c r="B149" s="325"/>
      <c r="C149" s="325"/>
      <c r="D149" s="325"/>
      <c r="E149" s="422" t="s">
        <v>135</v>
      </c>
      <c r="F149" s="422"/>
      <c r="G149" s="422"/>
      <c r="H149" s="423"/>
      <c r="I149" s="423"/>
      <c r="J149" s="423"/>
      <c r="K149" s="138"/>
      <c r="L149" s="138"/>
      <c r="M149" s="138"/>
      <c r="N149" s="138"/>
      <c r="O149" s="138"/>
      <c r="P149" s="138"/>
      <c r="Q149" s="138"/>
      <c r="R149" s="138"/>
      <c r="XFD149" s="279"/>
    </row>
    <row r="150" spans="1:18 16384:16384" s="27" customFormat="1" ht="42.75" customHeight="1" x14ac:dyDescent="0.4">
      <c r="A150" s="58"/>
      <c r="B150" s="49" t="s">
        <v>156</v>
      </c>
      <c r="C150" s="99">
        <v>1</v>
      </c>
      <c r="D150" s="343" t="s">
        <v>44</v>
      </c>
      <c r="E150" s="344">
        <f>IF(D150="Yes",C150,0)</f>
        <v>0</v>
      </c>
      <c r="F150" s="345" t="s">
        <v>44</v>
      </c>
      <c r="G150" s="331">
        <f t="shared" ref="G150:G152" si="26">IF(F150="Yes",C150,0)</f>
        <v>0</v>
      </c>
      <c r="H150" s="368"/>
      <c r="I150" s="368"/>
      <c r="J150" s="260" t="s">
        <v>99</v>
      </c>
      <c r="K150" s="26"/>
      <c r="L150" s="26"/>
      <c r="M150" s="24">
        <f t="shared" ref="M150:M152" si="27">IF(F150="NO",C150,0)</f>
        <v>0</v>
      </c>
      <c r="N150" s="24">
        <f t="shared" ref="N150:N152" si="28">IF(F150="Choose one",C150,0)</f>
        <v>1</v>
      </c>
      <c r="O150" s="26"/>
      <c r="P150" s="26"/>
      <c r="Q150" s="26"/>
      <c r="R150" s="26"/>
      <c r="XFD150" s="280"/>
    </row>
    <row r="151" spans="1:18 16384:16384" s="27" customFormat="1" ht="45" customHeight="1" x14ac:dyDescent="0.4">
      <c r="A151" s="37"/>
      <c r="B151" s="50" t="s">
        <v>157</v>
      </c>
      <c r="C151" s="100">
        <v>1</v>
      </c>
      <c r="D151" s="333" t="s">
        <v>44</v>
      </c>
      <c r="E151" s="337">
        <f>IF(D151="Yes",C151,0)</f>
        <v>0</v>
      </c>
      <c r="F151" s="306" t="s">
        <v>44</v>
      </c>
      <c r="G151" s="331">
        <f t="shared" si="26"/>
        <v>0</v>
      </c>
      <c r="H151" s="377"/>
      <c r="I151" s="378"/>
      <c r="J151" s="271" t="s">
        <v>101</v>
      </c>
      <c r="K151" s="26"/>
      <c r="L151" s="26"/>
      <c r="M151" s="24">
        <f t="shared" si="27"/>
        <v>0</v>
      </c>
      <c r="N151" s="24">
        <f t="shared" si="28"/>
        <v>1</v>
      </c>
      <c r="O151" s="26"/>
      <c r="P151" s="26"/>
      <c r="Q151" s="26"/>
      <c r="R151" s="26"/>
      <c r="XFD151" s="280"/>
    </row>
    <row r="152" spans="1:18 16384:16384" s="27" customFormat="1" ht="50.1" customHeight="1" x14ac:dyDescent="0.4">
      <c r="A152" s="59"/>
      <c r="B152" s="49" t="s">
        <v>158</v>
      </c>
      <c r="C152" s="99">
        <v>3</v>
      </c>
      <c r="D152" s="333" t="s">
        <v>44</v>
      </c>
      <c r="E152" s="337">
        <f>IF(D152="Yes",C152,0)</f>
        <v>0</v>
      </c>
      <c r="F152" s="306" t="s">
        <v>44</v>
      </c>
      <c r="G152" s="331">
        <f t="shared" si="26"/>
        <v>0</v>
      </c>
      <c r="H152" s="368"/>
      <c r="I152" s="368"/>
      <c r="J152" s="260" t="s">
        <v>99</v>
      </c>
      <c r="K152" s="26"/>
      <c r="L152" s="26"/>
      <c r="M152" s="24">
        <f t="shared" si="27"/>
        <v>0</v>
      </c>
      <c r="N152" s="24">
        <f t="shared" si="28"/>
        <v>3</v>
      </c>
      <c r="O152" s="26"/>
      <c r="P152" s="26"/>
      <c r="Q152" s="26"/>
      <c r="R152" s="26"/>
      <c r="XFD152" s="280"/>
    </row>
    <row r="153" spans="1:18 16384:16384" s="299" customFormat="1" ht="42" customHeight="1" x14ac:dyDescent="0.25">
      <c r="A153" s="301"/>
      <c r="B153" s="346" t="s">
        <v>141</v>
      </c>
      <c r="C153" s="302"/>
      <c r="D153" s="333" t="s">
        <v>44</v>
      </c>
      <c r="E153" s="321"/>
      <c r="F153" s="306" t="s">
        <v>44</v>
      </c>
      <c r="G153" s="332"/>
      <c r="H153" s="436"/>
      <c r="I153" s="437"/>
      <c r="J153" s="303"/>
      <c r="K153" s="30"/>
      <c r="L153" s="30"/>
      <c r="M153" s="30"/>
      <c r="N153" s="30"/>
      <c r="O153" s="30"/>
      <c r="P153" s="30"/>
      <c r="Q153" s="30"/>
      <c r="R153" s="30"/>
    </row>
    <row r="154" spans="1:18 16384:16384" s="29" customFormat="1" ht="27.9" customHeight="1" thickBot="1" x14ac:dyDescent="0.35">
      <c r="A154" s="66"/>
      <c r="B154" s="236" t="s">
        <v>42</v>
      </c>
      <c r="C154" s="103">
        <f>SUM(C150:C152)</f>
        <v>5</v>
      </c>
      <c r="D154" s="103"/>
      <c r="E154" s="234">
        <f>SUM(E150:E152)</f>
        <v>0</v>
      </c>
      <c r="F154" s="103"/>
      <c r="G154" s="102">
        <f>SUM(G150:G152)</f>
        <v>0</v>
      </c>
      <c r="H154" s="67"/>
      <c r="I154" s="67"/>
      <c r="J154" s="67"/>
      <c r="K154" s="28"/>
      <c r="L154" s="28"/>
      <c r="M154" s="28">
        <f>SUM(M150:M152)</f>
        <v>0</v>
      </c>
      <c r="N154" s="28">
        <f>SUM(N150:N152)</f>
        <v>5</v>
      </c>
      <c r="O154" s="28">
        <f>SUM(M154:N154)</f>
        <v>5</v>
      </c>
      <c r="P154" s="28"/>
      <c r="Q154" s="28"/>
      <c r="R154" s="28"/>
      <c r="XFD154" s="225"/>
    </row>
    <row r="155" spans="1:18 16384:16384" s="29" customFormat="1" ht="23.25" customHeight="1" thickBot="1" x14ac:dyDescent="0.3">
      <c r="A155" s="419" t="s">
        <v>74</v>
      </c>
      <c r="B155" s="420"/>
      <c r="C155" s="420"/>
      <c r="D155" s="420"/>
      <c r="E155" s="420"/>
      <c r="F155" s="420"/>
      <c r="G155" s="420"/>
      <c r="H155" s="420"/>
      <c r="I155" s="420"/>
      <c r="J155" s="421"/>
      <c r="K155" s="28"/>
      <c r="L155" s="28"/>
      <c r="M155" s="28"/>
      <c r="N155" s="28"/>
      <c r="O155" s="28"/>
      <c r="P155" s="28"/>
      <c r="Q155" s="28"/>
      <c r="R155" s="28"/>
      <c r="XFD155" s="225"/>
    </row>
    <row r="156" spans="1:18 16384:16384" s="29" customFormat="1" ht="52.5" customHeight="1" thickBot="1" x14ac:dyDescent="0.3">
      <c r="A156" s="374" t="s">
        <v>75</v>
      </c>
      <c r="B156" s="375"/>
      <c r="C156" s="375"/>
      <c r="D156" s="375"/>
      <c r="E156" s="375"/>
      <c r="F156" s="375"/>
      <c r="G156" s="375"/>
      <c r="H156" s="375"/>
      <c r="I156" s="375"/>
      <c r="J156" s="376"/>
      <c r="K156" s="28"/>
      <c r="L156" s="28"/>
      <c r="M156" s="28"/>
      <c r="N156" s="28"/>
      <c r="O156" s="28"/>
      <c r="P156" s="28"/>
      <c r="Q156" s="28"/>
      <c r="R156" s="28"/>
      <c r="XFD156" s="225"/>
    </row>
    <row r="157" spans="1:18 16384:16384" s="281" customFormat="1" ht="17.25" customHeight="1" x14ac:dyDescent="0.3">
      <c r="A157" s="32"/>
      <c r="B157" s="291"/>
      <c r="C157" s="48"/>
      <c r="D157" s="146"/>
      <c r="E157" s="146"/>
      <c r="F157" s="146"/>
      <c r="G157" s="292"/>
      <c r="H157" s="293"/>
      <c r="I157" s="293"/>
      <c r="J157" s="74"/>
      <c r="K157" s="74"/>
      <c r="L157" s="74"/>
      <c r="M157" s="74"/>
      <c r="N157" s="74"/>
      <c r="O157" s="74"/>
      <c r="P157" s="74"/>
      <c r="Q157" s="74"/>
      <c r="R157" s="74"/>
    </row>
    <row r="158" spans="1:18 16384:16384" ht="30" customHeight="1" x14ac:dyDescent="0.25">
      <c r="A158" s="453" t="s">
        <v>16</v>
      </c>
      <c r="B158" s="453"/>
      <c r="C158" s="453"/>
      <c r="D158" s="453"/>
      <c r="E158" s="453"/>
      <c r="F158" s="453"/>
      <c r="G158" s="453"/>
      <c r="H158" s="453"/>
      <c r="I158" s="453"/>
      <c r="J158" s="453"/>
      <c r="K158" s="6"/>
      <c r="L158" s="6"/>
      <c r="M158" s="6"/>
      <c r="N158" s="6"/>
      <c r="O158" s="6"/>
      <c r="P158" s="6"/>
      <c r="Q158" s="6"/>
      <c r="R158" s="6"/>
    </row>
    <row r="159" spans="1:18 16384:16384" s="139" customFormat="1" ht="26.25" customHeight="1" thickBot="1" x14ac:dyDescent="0.35">
      <c r="A159" s="329"/>
      <c r="B159" s="329"/>
      <c r="C159" s="329"/>
      <c r="D159" s="329"/>
      <c r="E159" s="424" t="s">
        <v>135</v>
      </c>
      <c r="F159" s="424"/>
      <c r="G159" s="424"/>
      <c r="H159" s="425"/>
      <c r="I159" s="425"/>
      <c r="J159" s="425"/>
      <c r="K159" s="138"/>
      <c r="L159" s="138"/>
      <c r="M159" s="138"/>
      <c r="N159" s="138"/>
      <c r="O159" s="138"/>
      <c r="P159" s="138"/>
      <c r="Q159" s="138"/>
      <c r="R159" s="138"/>
      <c r="XFD159" s="279"/>
    </row>
    <row r="160" spans="1:18 16384:16384" s="27" customFormat="1" ht="50.1" customHeight="1" x14ac:dyDescent="0.4">
      <c r="A160" s="59"/>
      <c r="B160" s="52" t="s">
        <v>122</v>
      </c>
      <c r="C160" s="99">
        <v>1</v>
      </c>
      <c r="D160" s="343" t="s">
        <v>44</v>
      </c>
      <c r="E160" s="344">
        <f>IF(D160="Yes",C160,0)</f>
        <v>0</v>
      </c>
      <c r="F160" s="345" t="s">
        <v>44</v>
      </c>
      <c r="G160" s="331">
        <f t="shared" ref="G160:G161" si="29">IF(F160="Yes",C160,0)</f>
        <v>0</v>
      </c>
      <c r="H160" s="368"/>
      <c r="I160" s="368"/>
      <c r="J160" s="263" t="s">
        <v>101</v>
      </c>
      <c r="K160" s="26"/>
      <c r="L160" s="26"/>
      <c r="M160" s="24">
        <f t="shared" ref="M160:M161" si="30">IF(F160="NO",C160,0)</f>
        <v>0</v>
      </c>
      <c r="N160" s="24">
        <f t="shared" ref="N160:N161" si="31">IF(F160="Choose one",C160,0)</f>
        <v>1</v>
      </c>
      <c r="O160" s="26"/>
      <c r="P160" s="26"/>
      <c r="Q160" s="26"/>
      <c r="R160" s="26"/>
      <c r="XFD160" s="280"/>
    </row>
    <row r="161" spans="1:18 16384:16384" s="27" customFormat="1" ht="39.75" customHeight="1" x14ac:dyDescent="0.4">
      <c r="A161" s="37"/>
      <c r="B161" s="50" t="s">
        <v>159</v>
      </c>
      <c r="C161" s="100">
        <v>1</v>
      </c>
      <c r="D161" s="333" t="s">
        <v>44</v>
      </c>
      <c r="E161" s="337">
        <f>IF(D161="Yes",C161,0)</f>
        <v>0</v>
      </c>
      <c r="F161" s="306" t="s">
        <v>44</v>
      </c>
      <c r="G161" s="331">
        <f t="shared" si="29"/>
        <v>0</v>
      </c>
      <c r="H161" s="377"/>
      <c r="I161" s="378"/>
      <c r="J161" s="271" t="s">
        <v>99</v>
      </c>
      <c r="K161" s="26"/>
      <c r="L161" s="26"/>
      <c r="M161" s="24">
        <f t="shared" si="30"/>
        <v>0</v>
      </c>
      <c r="N161" s="24">
        <f t="shared" si="31"/>
        <v>1</v>
      </c>
      <c r="O161" s="26"/>
      <c r="P161" s="26"/>
      <c r="Q161" s="26"/>
      <c r="R161" s="26"/>
      <c r="XFD161" s="280"/>
    </row>
    <row r="162" spans="1:18 16384:16384" s="299" customFormat="1" ht="38.25" customHeight="1" x14ac:dyDescent="0.25">
      <c r="A162" s="348"/>
      <c r="B162" s="349" t="s">
        <v>141</v>
      </c>
      <c r="C162" s="298"/>
      <c r="D162" s="333" t="s">
        <v>44</v>
      </c>
      <c r="E162" s="321"/>
      <c r="F162" s="306" t="s">
        <v>44</v>
      </c>
      <c r="G162" s="332"/>
      <c r="H162" s="458"/>
      <c r="I162" s="458"/>
      <c r="J162" s="300"/>
      <c r="K162" s="30"/>
      <c r="L162" s="30"/>
      <c r="M162" s="30"/>
      <c r="N162" s="30"/>
      <c r="O162" s="30"/>
      <c r="P162" s="30"/>
      <c r="Q162" s="30"/>
      <c r="R162" s="30"/>
    </row>
    <row r="163" spans="1:18 16384:16384" s="29" customFormat="1" ht="27.9" customHeight="1" thickBot="1" x14ac:dyDescent="0.35">
      <c r="A163" s="66"/>
      <c r="B163" s="236" t="s">
        <v>42</v>
      </c>
      <c r="C163" s="103">
        <f>SUM(C160:C161)</f>
        <v>2</v>
      </c>
      <c r="D163" s="103"/>
      <c r="E163" s="234">
        <f>SUM(E160:E161)</f>
        <v>0</v>
      </c>
      <c r="F163" s="103"/>
      <c r="G163" s="102">
        <f>SUM(G160:G161)</f>
        <v>0</v>
      </c>
      <c r="H163" s="67"/>
      <c r="I163" s="67"/>
      <c r="J163" s="67"/>
      <c r="K163" s="28"/>
      <c r="L163" s="28"/>
      <c r="M163" s="28">
        <f>SUM(M160:M161)</f>
        <v>0</v>
      </c>
      <c r="N163" s="28">
        <f>SUM(N160:N161)</f>
        <v>2</v>
      </c>
      <c r="O163" s="28">
        <f>SUM(M163:N163)</f>
        <v>2</v>
      </c>
      <c r="P163" s="28"/>
      <c r="Q163" s="28"/>
      <c r="R163" s="28"/>
      <c r="XFD163" s="225"/>
    </row>
    <row r="164" spans="1:18 16384:16384" s="29" customFormat="1" ht="23.25" customHeight="1" thickBot="1" x14ac:dyDescent="0.3">
      <c r="A164" s="412" t="s">
        <v>74</v>
      </c>
      <c r="B164" s="413"/>
      <c r="C164" s="413"/>
      <c r="D164" s="413"/>
      <c r="E164" s="413"/>
      <c r="F164" s="413"/>
      <c r="G164" s="413"/>
      <c r="H164" s="413"/>
      <c r="I164" s="413"/>
      <c r="J164" s="414"/>
      <c r="K164" s="28"/>
      <c r="L164" s="28"/>
      <c r="M164" s="28"/>
      <c r="N164" s="28"/>
      <c r="O164" s="28"/>
      <c r="P164" s="28"/>
      <c r="Q164" s="28"/>
      <c r="R164" s="28"/>
      <c r="XFD164" s="225"/>
    </row>
    <row r="165" spans="1:18 16384:16384" s="29" customFormat="1" ht="52.5" customHeight="1" thickBot="1" x14ac:dyDescent="0.3">
      <c r="A165" s="374" t="s">
        <v>75</v>
      </c>
      <c r="B165" s="375"/>
      <c r="C165" s="375"/>
      <c r="D165" s="375"/>
      <c r="E165" s="375"/>
      <c r="F165" s="375"/>
      <c r="G165" s="375"/>
      <c r="H165" s="375"/>
      <c r="I165" s="375"/>
      <c r="J165" s="376"/>
      <c r="K165" s="28"/>
      <c r="L165" s="28"/>
      <c r="M165" s="28"/>
      <c r="N165" s="28"/>
      <c r="O165" s="28"/>
      <c r="P165" s="28"/>
      <c r="Q165" s="28"/>
      <c r="R165" s="28"/>
      <c r="XFD165" s="225"/>
    </row>
    <row r="166" spans="1:18 16384:16384" s="281" customFormat="1" ht="15.75" customHeight="1" x14ac:dyDescent="0.3">
      <c r="A166" s="32"/>
      <c r="B166" s="291"/>
      <c r="C166" s="48"/>
      <c r="D166" s="146"/>
      <c r="E166" s="146"/>
      <c r="F166" s="146"/>
      <c r="G166" s="292"/>
      <c r="H166" s="293"/>
      <c r="I166" s="293"/>
      <c r="J166" s="74"/>
      <c r="K166" s="74"/>
      <c r="L166" s="74"/>
      <c r="M166" s="74"/>
      <c r="N166" s="74"/>
      <c r="O166" s="74"/>
      <c r="P166" s="74"/>
      <c r="Q166" s="74"/>
      <c r="R166" s="74"/>
    </row>
    <row r="167" spans="1:18 16384:16384" ht="30" customHeight="1" x14ac:dyDescent="0.25">
      <c r="A167" s="370" t="s">
        <v>17</v>
      </c>
      <c r="B167" s="370"/>
      <c r="C167" s="370"/>
      <c r="D167" s="370"/>
      <c r="E167" s="370"/>
      <c r="F167" s="370"/>
      <c r="G167" s="370"/>
      <c r="H167" s="370"/>
      <c r="I167" s="370"/>
      <c r="J167" s="370"/>
      <c r="K167" s="6"/>
      <c r="L167" s="6"/>
      <c r="M167" s="6"/>
      <c r="N167" s="6"/>
      <c r="O167" s="6"/>
      <c r="P167" s="6"/>
      <c r="Q167" s="6"/>
      <c r="R167" s="6"/>
    </row>
    <row r="168" spans="1:18 16384:16384" s="25" customFormat="1" ht="30" customHeight="1" thickBot="1" x14ac:dyDescent="0.45">
      <c r="A168" s="326"/>
      <c r="B168" s="326"/>
      <c r="C168" s="326"/>
      <c r="D168" s="326"/>
      <c r="E168" s="361" t="s">
        <v>135</v>
      </c>
      <c r="F168" s="361"/>
      <c r="G168" s="361"/>
      <c r="H168" s="362"/>
      <c r="I168" s="362"/>
      <c r="J168" s="362"/>
      <c r="K168" s="24"/>
      <c r="L168" s="24"/>
      <c r="M168" s="24"/>
      <c r="N168" s="24"/>
      <c r="O168" s="24"/>
      <c r="P168" s="24"/>
      <c r="Q168" s="24"/>
      <c r="R168" s="24"/>
      <c r="XFD168" s="278"/>
    </row>
    <row r="169" spans="1:18 16384:16384" s="27" customFormat="1" ht="59.25" customHeight="1" x14ac:dyDescent="0.4">
      <c r="A169" s="59"/>
      <c r="B169" s="49" t="s">
        <v>180</v>
      </c>
      <c r="C169" s="99">
        <v>1</v>
      </c>
      <c r="D169" s="343" t="s">
        <v>44</v>
      </c>
      <c r="E169" s="344">
        <f>IF(D169="Yes",C169,0)</f>
        <v>0</v>
      </c>
      <c r="F169" s="345" t="s">
        <v>44</v>
      </c>
      <c r="G169" s="331">
        <f t="shared" ref="G169:G170" si="32">IF(F169="Yes",C169,0)</f>
        <v>0</v>
      </c>
      <c r="H169" s="368"/>
      <c r="I169" s="368"/>
      <c r="J169" s="263" t="s">
        <v>101</v>
      </c>
      <c r="K169" s="26"/>
      <c r="L169" s="26"/>
      <c r="M169" s="24">
        <f t="shared" ref="M169:M170" si="33">IF(F169="NO",C169,0)</f>
        <v>0</v>
      </c>
      <c r="N169" s="24">
        <f t="shared" ref="N169:N170" si="34">IF(F169="Choose one",C169,0)</f>
        <v>1</v>
      </c>
      <c r="O169" s="26"/>
      <c r="P169" s="26"/>
      <c r="Q169" s="26"/>
      <c r="R169" s="26"/>
      <c r="XFD169" s="280"/>
    </row>
    <row r="170" spans="1:18 16384:16384" s="27" customFormat="1" ht="50.1" customHeight="1" x14ac:dyDescent="0.4">
      <c r="A170" s="37"/>
      <c r="B170" s="50" t="s">
        <v>31</v>
      </c>
      <c r="C170" s="100">
        <v>1</v>
      </c>
      <c r="D170" s="333" t="s">
        <v>44</v>
      </c>
      <c r="E170" s="337">
        <f>IF(D170="Yes",C170,0)</f>
        <v>0</v>
      </c>
      <c r="F170" s="306" t="s">
        <v>44</v>
      </c>
      <c r="G170" s="331">
        <f t="shared" si="32"/>
        <v>0</v>
      </c>
      <c r="H170" s="377"/>
      <c r="I170" s="378"/>
      <c r="J170" s="271" t="s">
        <v>101</v>
      </c>
      <c r="K170" s="26"/>
      <c r="L170" s="26"/>
      <c r="M170" s="24">
        <f t="shared" si="33"/>
        <v>0</v>
      </c>
      <c r="N170" s="24">
        <f t="shared" si="34"/>
        <v>1</v>
      </c>
      <c r="O170" s="26"/>
      <c r="P170" s="26"/>
      <c r="Q170" s="26"/>
      <c r="R170" s="26"/>
      <c r="XFD170" s="280"/>
    </row>
    <row r="171" spans="1:18 16384:16384" s="299" customFormat="1" ht="39.75" customHeight="1" x14ac:dyDescent="0.25">
      <c r="A171" s="348"/>
      <c r="B171" s="347" t="s">
        <v>141</v>
      </c>
      <c r="C171" s="298"/>
      <c r="D171" s="333" t="s">
        <v>44</v>
      </c>
      <c r="E171" s="321"/>
      <c r="F171" s="306" t="s">
        <v>44</v>
      </c>
      <c r="G171" s="332"/>
      <c r="H171" s="458"/>
      <c r="I171" s="458"/>
      <c r="J171" s="300"/>
      <c r="K171" s="30"/>
      <c r="L171" s="30"/>
      <c r="M171" s="30"/>
      <c r="N171" s="30"/>
      <c r="O171" s="30"/>
      <c r="P171" s="30"/>
      <c r="Q171" s="30"/>
      <c r="R171" s="30"/>
    </row>
    <row r="172" spans="1:18 16384:16384" s="29" customFormat="1" ht="27.9" customHeight="1" thickBot="1" x14ac:dyDescent="0.35">
      <c r="A172" s="66"/>
      <c r="B172" s="236" t="s">
        <v>42</v>
      </c>
      <c r="C172" s="103">
        <f>SUM(C169:C170)</f>
        <v>2</v>
      </c>
      <c r="D172" s="103"/>
      <c r="E172" s="234">
        <f>SUM(E169:E170)</f>
        <v>0</v>
      </c>
      <c r="F172" s="103"/>
      <c r="G172" s="102">
        <f>SUM(G169:G170)</f>
        <v>0</v>
      </c>
      <c r="H172" s="67"/>
      <c r="I172" s="67"/>
      <c r="J172" s="67"/>
      <c r="K172" s="28"/>
      <c r="L172" s="28"/>
      <c r="M172" s="28">
        <f>SUM(M169:M170)</f>
        <v>0</v>
      </c>
      <c r="N172" s="28">
        <f>SUM(N169:N170)</f>
        <v>2</v>
      </c>
      <c r="O172" s="28">
        <f>SUM(M172:N172)</f>
        <v>2</v>
      </c>
      <c r="P172" s="28"/>
      <c r="Q172" s="28"/>
      <c r="R172" s="28"/>
      <c r="XFD172" s="225"/>
    </row>
    <row r="173" spans="1:18 16384:16384" s="29" customFormat="1" ht="23.25" customHeight="1" thickBot="1" x14ac:dyDescent="0.3">
      <c r="A173" s="371" t="s">
        <v>74</v>
      </c>
      <c r="B173" s="372"/>
      <c r="C173" s="372"/>
      <c r="D173" s="372"/>
      <c r="E173" s="372"/>
      <c r="F173" s="372"/>
      <c r="G173" s="372"/>
      <c r="H173" s="372"/>
      <c r="I173" s="372"/>
      <c r="J173" s="373"/>
      <c r="K173" s="28"/>
      <c r="L173" s="28"/>
      <c r="M173" s="28"/>
      <c r="N173" s="28"/>
      <c r="O173" s="28"/>
      <c r="P173" s="28"/>
      <c r="Q173" s="28"/>
      <c r="R173" s="28"/>
      <c r="XFD173" s="225"/>
    </row>
    <row r="174" spans="1:18 16384:16384" s="29" customFormat="1" ht="52.5" customHeight="1" thickBot="1" x14ac:dyDescent="0.3">
      <c r="A174" s="374" t="s">
        <v>75</v>
      </c>
      <c r="B174" s="375"/>
      <c r="C174" s="375"/>
      <c r="D174" s="375"/>
      <c r="E174" s="375"/>
      <c r="F174" s="375"/>
      <c r="G174" s="375"/>
      <c r="H174" s="375"/>
      <c r="I174" s="375"/>
      <c r="J174" s="376"/>
      <c r="K174" s="28"/>
      <c r="L174" s="28"/>
      <c r="M174" s="28"/>
      <c r="N174" s="28"/>
      <c r="O174" s="28"/>
      <c r="P174" s="28"/>
      <c r="Q174" s="28"/>
      <c r="R174" s="28"/>
      <c r="XFD174" s="225"/>
    </row>
    <row r="175" spans="1:18 16384:16384" s="281" customFormat="1" ht="18.75" customHeight="1" x14ac:dyDescent="0.3">
      <c r="A175" s="32"/>
      <c r="B175" s="291"/>
      <c r="C175" s="48"/>
      <c r="D175" s="146"/>
      <c r="E175" s="146"/>
      <c r="F175" s="146"/>
      <c r="G175" s="292"/>
      <c r="H175" s="293"/>
      <c r="I175" s="293"/>
      <c r="J175" s="74"/>
      <c r="K175" s="74"/>
      <c r="L175" s="74"/>
      <c r="M175" s="74"/>
      <c r="N175" s="74"/>
      <c r="O175" s="74"/>
      <c r="P175" s="74"/>
      <c r="Q175" s="74"/>
      <c r="R175" s="74"/>
    </row>
    <row r="176" spans="1:18 16384:16384" ht="30" customHeight="1" x14ac:dyDescent="0.25">
      <c r="A176" s="452" t="s">
        <v>50</v>
      </c>
      <c r="B176" s="452"/>
      <c r="C176" s="452"/>
      <c r="D176" s="452"/>
      <c r="E176" s="452"/>
      <c r="F176" s="452"/>
      <c r="G176" s="452"/>
      <c r="H176" s="452"/>
      <c r="I176" s="452"/>
      <c r="J176" s="452"/>
      <c r="K176" s="6"/>
      <c r="L176" s="6"/>
      <c r="M176" s="6"/>
      <c r="N176" s="6"/>
      <c r="O176" s="6"/>
      <c r="P176" s="6"/>
      <c r="Q176" s="6"/>
      <c r="R176" s="6"/>
    </row>
    <row r="177" spans="1:18 16384:16384" s="139" customFormat="1" ht="26.25" customHeight="1" x14ac:dyDescent="0.3">
      <c r="A177" s="325"/>
      <c r="B177" s="325"/>
      <c r="C177" s="325"/>
      <c r="D177" s="325"/>
      <c r="E177" s="422" t="s">
        <v>135</v>
      </c>
      <c r="F177" s="422"/>
      <c r="G177" s="422"/>
      <c r="H177" s="423"/>
      <c r="I177" s="423"/>
      <c r="J177" s="423"/>
      <c r="K177" s="138"/>
      <c r="L177" s="138"/>
      <c r="M177" s="138"/>
      <c r="N177" s="138"/>
      <c r="O177" s="138"/>
      <c r="P177" s="138"/>
      <c r="Q177" s="138"/>
      <c r="R177" s="138"/>
      <c r="XFD177" s="279"/>
    </row>
    <row r="178" spans="1:18 16384:16384" s="27" customFormat="1" ht="50.1" customHeight="1" x14ac:dyDescent="0.4">
      <c r="A178" s="59"/>
      <c r="B178" s="49" t="s">
        <v>160</v>
      </c>
      <c r="C178" s="99">
        <v>4</v>
      </c>
      <c r="D178" s="333" t="s">
        <v>44</v>
      </c>
      <c r="E178" s="336">
        <f>IF(D178="Yes",C178,0)</f>
        <v>0</v>
      </c>
      <c r="F178" s="342" t="s">
        <v>44</v>
      </c>
      <c r="G178" s="331">
        <f>IF(F178="Yes",C178,0)</f>
        <v>0</v>
      </c>
      <c r="H178" s="369"/>
      <c r="I178" s="369"/>
      <c r="J178" s="260" t="s">
        <v>99</v>
      </c>
      <c r="K178" s="26"/>
      <c r="L178" s="26"/>
      <c r="M178" s="24">
        <f>IF(F99="NO",C99,0)</f>
        <v>0</v>
      </c>
      <c r="N178" s="24">
        <f>IF(F99="Choose one",C99,0)</f>
        <v>5</v>
      </c>
      <c r="O178" s="26"/>
      <c r="P178" s="26"/>
      <c r="Q178" s="26"/>
      <c r="R178" s="26"/>
      <c r="XFD178" s="280"/>
    </row>
    <row r="179" spans="1:18 16384:16384" s="27" customFormat="1" ht="50.1" customHeight="1" x14ac:dyDescent="0.4">
      <c r="A179" s="37"/>
      <c r="B179" s="50" t="s">
        <v>164</v>
      </c>
      <c r="C179" s="100">
        <v>5</v>
      </c>
      <c r="D179" s="333" t="s">
        <v>44</v>
      </c>
      <c r="E179" s="337">
        <f>IF(D179="Yes",C179,0)</f>
        <v>0</v>
      </c>
      <c r="F179" s="306" t="s">
        <v>44</v>
      </c>
      <c r="G179" s="331">
        <f>IF(F179="Yes",C179,0)</f>
        <v>0</v>
      </c>
      <c r="H179" s="379"/>
      <c r="I179" s="380"/>
      <c r="J179" s="271" t="s">
        <v>99</v>
      </c>
      <c r="K179" s="26"/>
      <c r="L179" s="26"/>
      <c r="M179" s="24">
        <f>IF(F100="NO",C100,0)</f>
        <v>0</v>
      </c>
      <c r="N179" s="24">
        <f>IF(F100="Choose one",C100,0)</f>
        <v>1</v>
      </c>
      <c r="O179" s="26"/>
      <c r="P179" s="26"/>
      <c r="Q179" s="26"/>
      <c r="R179" s="26"/>
      <c r="XFD179" s="280"/>
    </row>
    <row r="180" spans="1:18 16384:16384" s="27" customFormat="1" ht="48" customHeight="1" x14ac:dyDescent="0.4">
      <c r="A180" s="59"/>
      <c r="B180" s="49" t="s">
        <v>123</v>
      </c>
      <c r="C180" s="99">
        <v>1</v>
      </c>
      <c r="D180" s="333" t="s">
        <v>44</v>
      </c>
      <c r="E180" s="337">
        <f>IF(D180="Yes",C180,0)</f>
        <v>0</v>
      </c>
      <c r="F180" s="306" t="s">
        <v>44</v>
      </c>
      <c r="G180" s="331">
        <f>IF(F180="Yes",C180,0)</f>
        <v>0</v>
      </c>
      <c r="H180" s="369"/>
      <c r="I180" s="369"/>
      <c r="J180" s="263" t="s">
        <v>101</v>
      </c>
      <c r="K180" s="26"/>
      <c r="L180" s="26"/>
      <c r="M180" s="24">
        <f>IF(F101="NO",C101,0)</f>
        <v>0</v>
      </c>
      <c r="N180" s="24">
        <f>IF(F101="Choose one",C101,0)</f>
        <v>1</v>
      </c>
      <c r="O180" s="26"/>
      <c r="P180" s="26"/>
      <c r="Q180" s="26"/>
      <c r="R180" s="26"/>
      <c r="XFD180" s="280"/>
    </row>
    <row r="181" spans="1:18 16384:16384" s="27" customFormat="1" ht="37.5" customHeight="1" x14ac:dyDescent="0.4">
      <c r="A181" s="37"/>
      <c r="B181" s="50" t="s">
        <v>32</v>
      </c>
      <c r="C181" s="100">
        <v>1</v>
      </c>
      <c r="D181" s="333" t="s">
        <v>44</v>
      </c>
      <c r="E181" s="337">
        <f>IF(D181="Yes",C181,0)</f>
        <v>0</v>
      </c>
      <c r="F181" s="306" t="s">
        <v>44</v>
      </c>
      <c r="G181" s="331">
        <f>IF(F181="Yes",C181,0)</f>
        <v>0</v>
      </c>
      <c r="H181" s="379"/>
      <c r="I181" s="380"/>
      <c r="J181" s="271" t="s">
        <v>101</v>
      </c>
      <c r="K181" s="26"/>
      <c r="L181" s="26"/>
      <c r="M181" s="24">
        <f>IF(F102="NO",C102,0)</f>
        <v>0</v>
      </c>
      <c r="N181" s="24">
        <f>IF(F102="Choose one",C102,0)</f>
        <v>5</v>
      </c>
      <c r="O181" s="26"/>
      <c r="P181" s="26"/>
      <c r="Q181" s="26"/>
      <c r="R181" s="26"/>
      <c r="XFD181" s="280"/>
    </row>
    <row r="182" spans="1:18 16384:16384" s="27" customFormat="1" ht="50.1" customHeight="1" x14ac:dyDescent="0.4">
      <c r="A182" s="59"/>
      <c r="B182" s="49" t="s">
        <v>166</v>
      </c>
      <c r="C182" s="99">
        <v>1</v>
      </c>
      <c r="D182" s="333" t="s">
        <v>44</v>
      </c>
      <c r="E182" s="337">
        <f>IF(D182="Yes",C182,0)</f>
        <v>0</v>
      </c>
      <c r="F182" s="306" t="s">
        <v>44</v>
      </c>
      <c r="G182" s="331">
        <f>IF(F182="Yes",C182,0)</f>
        <v>0</v>
      </c>
      <c r="H182" s="369"/>
      <c r="I182" s="369"/>
      <c r="J182" s="263" t="s">
        <v>101</v>
      </c>
      <c r="K182" s="26"/>
      <c r="L182" s="26"/>
      <c r="M182" s="24">
        <f>IF(F103="NO",C103,0)</f>
        <v>0</v>
      </c>
      <c r="N182" s="24">
        <f>IF(F103="Choose one",C103,0)</f>
        <v>5</v>
      </c>
      <c r="O182" s="26"/>
      <c r="P182" s="26"/>
      <c r="Q182" s="26"/>
      <c r="R182" s="26"/>
      <c r="XFD182" s="280"/>
    </row>
    <row r="183" spans="1:18 16384:16384" s="299" customFormat="1" ht="32.25" customHeight="1" x14ac:dyDescent="0.25">
      <c r="A183" s="301"/>
      <c r="B183" s="346" t="s">
        <v>141</v>
      </c>
      <c r="C183" s="302"/>
      <c r="D183" s="333" t="s">
        <v>44</v>
      </c>
      <c r="E183" s="321"/>
      <c r="F183" s="306" t="s">
        <v>44</v>
      </c>
      <c r="G183" s="332"/>
      <c r="H183" s="436"/>
      <c r="I183" s="437"/>
      <c r="J183" s="303"/>
      <c r="K183" s="30"/>
      <c r="L183" s="30"/>
      <c r="M183" s="30"/>
      <c r="N183" s="30"/>
      <c r="O183" s="30"/>
      <c r="P183" s="30"/>
      <c r="Q183" s="30"/>
      <c r="R183" s="30"/>
    </row>
    <row r="184" spans="1:18 16384:16384" s="27" customFormat="1" ht="33" customHeight="1" thickBot="1" x14ac:dyDescent="0.45">
      <c r="A184" s="66" t="s">
        <v>76</v>
      </c>
      <c r="B184" s="235" t="s">
        <v>42</v>
      </c>
      <c r="C184" s="103">
        <f>SUM(C178:C182)</f>
        <v>12</v>
      </c>
      <c r="D184" s="103"/>
      <c r="E184" s="234">
        <f>SUM(E178:E182)</f>
        <v>0</v>
      </c>
      <c r="F184" s="103"/>
      <c r="G184" s="102">
        <f>SUM(G178:G182)</f>
        <v>0</v>
      </c>
      <c r="H184" s="67"/>
      <c r="I184" s="67"/>
      <c r="J184" s="67"/>
      <c r="K184" s="26"/>
      <c r="L184" s="26"/>
      <c r="M184" s="24">
        <f>IF(F104="NO",C104,0)</f>
        <v>0</v>
      </c>
      <c r="N184" s="24">
        <f>IF(F104="Choose one",C104,0)</f>
        <v>3</v>
      </c>
      <c r="O184" s="26"/>
      <c r="P184" s="26"/>
      <c r="Q184" s="26"/>
      <c r="R184" s="26"/>
      <c r="XFD184" s="280"/>
    </row>
    <row r="185" spans="1:18 16384:16384" s="27" customFormat="1" ht="21.75" customHeight="1" thickBot="1" x14ac:dyDescent="0.45">
      <c r="A185" s="419" t="s">
        <v>74</v>
      </c>
      <c r="B185" s="420"/>
      <c r="C185" s="420"/>
      <c r="D185" s="420"/>
      <c r="E185" s="420"/>
      <c r="F185" s="420"/>
      <c r="G185" s="420"/>
      <c r="H185" s="420"/>
      <c r="I185" s="420"/>
      <c r="J185" s="421"/>
      <c r="K185" s="26"/>
      <c r="L185" s="26"/>
      <c r="M185" s="24">
        <f>IF(F105="NO",C105,0)</f>
        <v>0</v>
      </c>
      <c r="N185" s="24">
        <f>IF(F105="Choose one",C105,0)</f>
        <v>1</v>
      </c>
      <c r="O185" s="26"/>
      <c r="P185" s="26"/>
      <c r="Q185" s="26"/>
      <c r="R185" s="26"/>
      <c r="XFD185" s="280"/>
    </row>
    <row r="186" spans="1:18 16384:16384" s="29" customFormat="1" ht="62.25" customHeight="1" thickBot="1" x14ac:dyDescent="0.3">
      <c r="A186" s="374" t="s">
        <v>75</v>
      </c>
      <c r="B186" s="375"/>
      <c r="C186" s="375"/>
      <c r="D186" s="375"/>
      <c r="E186" s="375"/>
      <c r="F186" s="375"/>
      <c r="G186" s="375"/>
      <c r="H186" s="375"/>
      <c r="I186" s="375"/>
      <c r="J186" s="376"/>
      <c r="K186" s="28"/>
      <c r="L186" s="28"/>
      <c r="M186" s="28">
        <f>SUM(M178:M185)</f>
        <v>0</v>
      </c>
      <c r="N186" s="28">
        <f>SUM(N178:N185)</f>
        <v>21</v>
      </c>
      <c r="O186" s="28">
        <f>SUM(M186:N186)</f>
        <v>21</v>
      </c>
      <c r="P186" s="28"/>
      <c r="Q186" s="28"/>
      <c r="R186" s="28"/>
      <c r="XFD186" s="225"/>
    </row>
    <row r="187" spans="1:18 16384:16384" s="281" customFormat="1" ht="19.5" customHeight="1" x14ac:dyDescent="0.3">
      <c r="A187" s="32"/>
      <c r="B187" s="291"/>
      <c r="C187" s="48"/>
      <c r="D187" s="146"/>
      <c r="E187" s="146"/>
      <c r="F187" s="146"/>
      <c r="G187" s="292"/>
      <c r="H187" s="293"/>
      <c r="I187" s="293"/>
      <c r="J187" s="74"/>
      <c r="K187" s="74"/>
      <c r="L187" s="74"/>
      <c r="M187" s="74"/>
      <c r="N187" s="74"/>
      <c r="O187" s="74"/>
      <c r="P187" s="74"/>
      <c r="Q187" s="74"/>
      <c r="R187" s="74"/>
    </row>
    <row r="188" spans="1:18 16384:16384" ht="30" customHeight="1" x14ac:dyDescent="0.25">
      <c r="A188" s="451" t="s">
        <v>52</v>
      </c>
      <c r="B188" s="451"/>
      <c r="C188" s="451"/>
      <c r="D188" s="451"/>
      <c r="E188" s="451"/>
      <c r="F188" s="451"/>
      <c r="G188" s="451"/>
      <c r="H188" s="451"/>
      <c r="I188" s="451"/>
      <c r="J188" s="451"/>
      <c r="K188" s="6"/>
      <c r="L188" s="6"/>
      <c r="M188" s="6"/>
      <c r="N188" s="6"/>
      <c r="O188" s="6"/>
      <c r="P188" s="6"/>
      <c r="Q188" s="6"/>
      <c r="R188" s="6"/>
    </row>
    <row r="189" spans="1:18 16384:16384" s="139" customFormat="1" ht="26.25" customHeight="1" x14ac:dyDescent="0.3">
      <c r="A189" s="325"/>
      <c r="B189" s="325"/>
      <c r="C189" s="325"/>
      <c r="D189" s="325"/>
      <c r="E189" s="422" t="s">
        <v>135</v>
      </c>
      <c r="F189" s="422"/>
      <c r="G189" s="422"/>
      <c r="H189" s="423"/>
      <c r="I189" s="423"/>
      <c r="J189" s="423"/>
      <c r="K189" s="138"/>
      <c r="L189" s="138"/>
      <c r="M189" s="138"/>
      <c r="N189" s="138"/>
      <c r="O189" s="138"/>
      <c r="P189" s="138"/>
      <c r="Q189" s="138"/>
      <c r="R189" s="138"/>
      <c r="XFD189" s="279"/>
    </row>
    <row r="190" spans="1:18 16384:16384" s="27" customFormat="1" ht="57.75" customHeight="1" x14ac:dyDescent="0.4">
      <c r="A190" s="59"/>
      <c r="B190" s="49" t="s">
        <v>124</v>
      </c>
      <c r="C190" s="99">
        <v>1</v>
      </c>
      <c r="D190" s="333" t="s">
        <v>44</v>
      </c>
      <c r="E190" s="336">
        <f>IF(D190="Yes",C190,0)</f>
        <v>0</v>
      </c>
      <c r="F190" s="342" t="s">
        <v>44</v>
      </c>
      <c r="G190" s="331">
        <f t="shared" ref="G190:G192" si="35">IF(F190="Yes",C190,0)</f>
        <v>0</v>
      </c>
      <c r="H190" s="368"/>
      <c r="I190" s="368"/>
      <c r="J190" s="263" t="s">
        <v>101</v>
      </c>
      <c r="K190" s="26"/>
      <c r="L190" s="26"/>
      <c r="M190" s="24">
        <f t="shared" ref="M190:M192" si="36">IF(F190="NO",C190,0)</f>
        <v>0</v>
      </c>
      <c r="N190" s="24">
        <f t="shared" ref="N190:N192" si="37">IF(F190="Choose one",C190,0)</f>
        <v>1</v>
      </c>
      <c r="O190" s="26"/>
      <c r="P190" s="26"/>
      <c r="Q190" s="26"/>
      <c r="R190" s="26"/>
      <c r="XFD190" s="280"/>
    </row>
    <row r="191" spans="1:18 16384:16384" s="27" customFormat="1" ht="33" customHeight="1" x14ac:dyDescent="0.4">
      <c r="A191" s="37"/>
      <c r="B191" s="50" t="s">
        <v>33</v>
      </c>
      <c r="C191" s="100">
        <v>1</v>
      </c>
      <c r="D191" s="333" t="s">
        <v>44</v>
      </c>
      <c r="E191" s="337">
        <f>IF(D191="Yes",C191,0)</f>
        <v>0</v>
      </c>
      <c r="F191" s="306" t="s">
        <v>44</v>
      </c>
      <c r="G191" s="331">
        <f t="shared" si="35"/>
        <v>0</v>
      </c>
      <c r="H191" s="377"/>
      <c r="I191" s="378"/>
      <c r="J191" s="271" t="s">
        <v>101</v>
      </c>
      <c r="K191" s="26"/>
      <c r="L191" s="26"/>
      <c r="M191" s="24">
        <f t="shared" si="36"/>
        <v>0</v>
      </c>
      <c r="N191" s="24">
        <f t="shared" si="37"/>
        <v>1</v>
      </c>
      <c r="O191" s="26"/>
      <c r="P191" s="26"/>
      <c r="Q191" s="26"/>
      <c r="R191" s="26"/>
      <c r="XFD191" s="280"/>
    </row>
    <row r="192" spans="1:18 16384:16384" s="27" customFormat="1" ht="33" customHeight="1" x14ac:dyDescent="0.4">
      <c r="A192" s="59"/>
      <c r="B192" s="49" t="s">
        <v>125</v>
      </c>
      <c r="C192" s="99">
        <v>1</v>
      </c>
      <c r="D192" s="333" t="s">
        <v>44</v>
      </c>
      <c r="E192" s="337">
        <f>IF(D192="Yes",C192,0)</f>
        <v>0</v>
      </c>
      <c r="F192" s="306" t="s">
        <v>44</v>
      </c>
      <c r="G192" s="331">
        <f t="shared" si="35"/>
        <v>0</v>
      </c>
      <c r="H192" s="368"/>
      <c r="I192" s="368"/>
      <c r="J192" s="263" t="s">
        <v>101</v>
      </c>
      <c r="K192" s="26"/>
      <c r="L192" s="26"/>
      <c r="M192" s="24">
        <f t="shared" si="36"/>
        <v>0</v>
      </c>
      <c r="N192" s="24">
        <f t="shared" si="37"/>
        <v>1</v>
      </c>
      <c r="O192" s="26"/>
      <c r="P192" s="26"/>
      <c r="Q192" s="26"/>
      <c r="R192" s="26"/>
      <c r="XFD192" s="280"/>
    </row>
    <row r="193" spans="1:18 16384:16384" s="299" customFormat="1" ht="36" customHeight="1" x14ac:dyDescent="0.25">
      <c r="A193" s="301"/>
      <c r="B193" s="346" t="s">
        <v>141</v>
      </c>
      <c r="C193" s="302"/>
      <c r="D193" s="333" t="s">
        <v>44</v>
      </c>
      <c r="E193" s="321"/>
      <c r="F193" s="306" t="s">
        <v>44</v>
      </c>
      <c r="G193" s="332"/>
      <c r="H193" s="436"/>
      <c r="I193" s="437"/>
      <c r="J193" s="303"/>
      <c r="K193" s="30"/>
      <c r="L193" s="30"/>
      <c r="M193" s="30"/>
      <c r="N193" s="30"/>
      <c r="O193" s="30"/>
      <c r="P193" s="30"/>
      <c r="Q193" s="30"/>
      <c r="R193" s="30"/>
    </row>
    <row r="194" spans="1:18 16384:16384" s="29" customFormat="1" ht="27.9" customHeight="1" thickBot="1" x14ac:dyDescent="0.35">
      <c r="A194" s="66"/>
      <c r="B194" s="236" t="s">
        <v>42</v>
      </c>
      <c r="C194" s="103">
        <f>SUM(C190:C192)</f>
        <v>3</v>
      </c>
      <c r="D194" s="103"/>
      <c r="E194" s="234">
        <f>SUM(E190:E192)</f>
        <v>0</v>
      </c>
      <c r="F194" s="103"/>
      <c r="G194" s="102">
        <f>SUM(G190:G192)</f>
        <v>0</v>
      </c>
      <c r="H194" s="67"/>
      <c r="I194" s="67"/>
      <c r="J194" s="67"/>
      <c r="K194" s="28"/>
      <c r="L194" s="28"/>
      <c r="M194" s="28">
        <f>SUM(M190:M192)</f>
        <v>0</v>
      </c>
      <c r="N194" s="28">
        <f>SUM(N190:N192)</f>
        <v>3</v>
      </c>
      <c r="O194" s="28">
        <f>SUM(M194:N194)</f>
        <v>3</v>
      </c>
      <c r="P194" s="28"/>
      <c r="Q194" s="28"/>
      <c r="R194" s="28"/>
      <c r="XFD194" s="225"/>
    </row>
    <row r="195" spans="1:18 16384:16384" s="29" customFormat="1" ht="23.25" customHeight="1" thickBot="1" x14ac:dyDescent="0.3">
      <c r="A195" s="419" t="s">
        <v>74</v>
      </c>
      <c r="B195" s="420"/>
      <c r="C195" s="420"/>
      <c r="D195" s="420"/>
      <c r="E195" s="420"/>
      <c r="F195" s="420"/>
      <c r="G195" s="420"/>
      <c r="H195" s="420"/>
      <c r="I195" s="420"/>
      <c r="J195" s="421"/>
      <c r="K195" s="28"/>
      <c r="L195" s="28"/>
      <c r="M195" s="28"/>
      <c r="N195" s="28"/>
      <c r="O195" s="28"/>
      <c r="P195" s="28"/>
      <c r="Q195" s="28"/>
      <c r="R195" s="28"/>
      <c r="XFD195" s="225"/>
    </row>
    <row r="196" spans="1:18 16384:16384" s="29" customFormat="1" ht="52.5" customHeight="1" thickBot="1" x14ac:dyDescent="0.3">
      <c r="A196" s="374" t="s">
        <v>75</v>
      </c>
      <c r="B196" s="375"/>
      <c r="C196" s="375"/>
      <c r="D196" s="375"/>
      <c r="E196" s="375"/>
      <c r="F196" s="375"/>
      <c r="G196" s="375"/>
      <c r="H196" s="375"/>
      <c r="I196" s="375"/>
      <c r="J196" s="376"/>
      <c r="K196" s="28"/>
      <c r="L196" s="28"/>
      <c r="M196" s="28"/>
      <c r="N196" s="28"/>
      <c r="O196" s="28"/>
      <c r="P196" s="28"/>
      <c r="Q196" s="28"/>
      <c r="R196" s="28"/>
      <c r="XFD196" s="225"/>
    </row>
    <row r="197" spans="1:18 16384:16384" s="281" customFormat="1" ht="17.25" customHeight="1" x14ac:dyDescent="0.3">
      <c r="A197" s="32"/>
      <c r="B197" s="291"/>
      <c r="C197" s="48"/>
      <c r="D197" s="146"/>
      <c r="E197" s="146"/>
      <c r="F197" s="146"/>
      <c r="G197" s="292"/>
      <c r="H197" s="293"/>
      <c r="I197" s="293"/>
      <c r="J197" s="74"/>
      <c r="K197" s="74"/>
      <c r="L197" s="74"/>
      <c r="M197" s="74"/>
      <c r="N197" s="74"/>
      <c r="O197" s="74"/>
      <c r="P197" s="74"/>
      <c r="Q197" s="74"/>
      <c r="R197" s="74"/>
    </row>
    <row r="198" spans="1:18 16384:16384" ht="30" customHeight="1" x14ac:dyDescent="0.25">
      <c r="A198" s="453" t="s">
        <v>19</v>
      </c>
      <c r="B198" s="453"/>
      <c r="C198" s="453"/>
      <c r="D198" s="453"/>
      <c r="E198" s="453"/>
      <c r="F198" s="453"/>
      <c r="G198" s="453"/>
      <c r="H198" s="453"/>
      <c r="I198" s="453"/>
      <c r="J198" s="453"/>
      <c r="K198" s="6"/>
      <c r="L198" s="6"/>
      <c r="M198" s="6"/>
      <c r="N198" s="6"/>
      <c r="O198" s="6"/>
      <c r="P198" s="6"/>
      <c r="Q198" s="6"/>
      <c r="R198" s="6"/>
    </row>
    <row r="199" spans="1:18 16384:16384" s="139" customFormat="1" ht="26.25" customHeight="1" x14ac:dyDescent="0.3">
      <c r="A199" s="329"/>
      <c r="B199" s="329"/>
      <c r="C199" s="329"/>
      <c r="D199" s="329"/>
      <c r="E199" s="424" t="s">
        <v>135</v>
      </c>
      <c r="F199" s="424"/>
      <c r="G199" s="424"/>
      <c r="H199" s="425"/>
      <c r="I199" s="425"/>
      <c r="J199" s="425"/>
      <c r="K199" s="138"/>
      <c r="L199" s="138"/>
      <c r="M199" s="138"/>
      <c r="N199" s="138"/>
      <c r="O199" s="138"/>
      <c r="P199" s="138"/>
      <c r="Q199" s="138"/>
      <c r="R199" s="138"/>
      <c r="XFD199" s="279"/>
    </row>
    <row r="200" spans="1:18 16384:16384" s="27" customFormat="1" ht="57" customHeight="1" x14ac:dyDescent="0.4">
      <c r="A200" s="58"/>
      <c r="B200" s="49" t="s">
        <v>167</v>
      </c>
      <c r="C200" s="99">
        <v>5</v>
      </c>
      <c r="D200" s="333" t="s">
        <v>44</v>
      </c>
      <c r="E200" s="338">
        <f>IF(D200="Yes",C200,0)</f>
        <v>0</v>
      </c>
      <c r="F200" s="334" t="s">
        <v>44</v>
      </c>
      <c r="G200" s="331">
        <f t="shared" ref="G200:G202" si="38">IF(F200="Yes",C200,0)</f>
        <v>0</v>
      </c>
      <c r="H200" s="368"/>
      <c r="I200" s="368"/>
      <c r="J200" s="260" t="s">
        <v>99</v>
      </c>
      <c r="K200" s="26"/>
      <c r="L200" s="26"/>
      <c r="M200" s="24">
        <f t="shared" ref="M200:M202" si="39">IF(F200="NO",C200,0)</f>
        <v>0</v>
      </c>
      <c r="N200" s="24">
        <f t="shared" ref="N200:N202" si="40">IF(F200="Choose one",C200,0)</f>
        <v>5</v>
      </c>
      <c r="O200" s="26"/>
      <c r="P200" s="26"/>
      <c r="Q200" s="26"/>
      <c r="R200" s="26"/>
      <c r="XFD200" s="280"/>
    </row>
    <row r="201" spans="1:18 16384:16384" s="27" customFormat="1" ht="50.1" customHeight="1" x14ac:dyDescent="0.4">
      <c r="A201" s="37"/>
      <c r="B201" s="50" t="s">
        <v>126</v>
      </c>
      <c r="C201" s="100">
        <v>1</v>
      </c>
      <c r="D201" s="333" t="s">
        <v>44</v>
      </c>
      <c r="E201" s="339">
        <f>IF(D201="Yes",C201,0)</f>
        <v>0</v>
      </c>
      <c r="F201" s="335" t="s">
        <v>44</v>
      </c>
      <c r="G201" s="331">
        <f t="shared" si="38"/>
        <v>0</v>
      </c>
      <c r="H201" s="377"/>
      <c r="I201" s="378"/>
      <c r="J201" s="271" t="s">
        <v>101</v>
      </c>
      <c r="K201" s="26"/>
      <c r="L201" s="26"/>
      <c r="M201" s="24">
        <f t="shared" si="39"/>
        <v>0</v>
      </c>
      <c r="N201" s="24">
        <f t="shared" si="40"/>
        <v>1</v>
      </c>
      <c r="O201" s="26"/>
      <c r="P201" s="26"/>
      <c r="Q201" s="26"/>
      <c r="R201" s="26"/>
      <c r="XFD201" s="280"/>
    </row>
    <row r="202" spans="1:18 16384:16384" s="27" customFormat="1" ht="59.25" customHeight="1" x14ac:dyDescent="0.4">
      <c r="A202" s="58"/>
      <c r="B202" s="49" t="s">
        <v>168</v>
      </c>
      <c r="C202" s="99">
        <v>2</v>
      </c>
      <c r="D202" s="333" t="s">
        <v>44</v>
      </c>
      <c r="E202" s="339">
        <f>IF(D202="Yes",C202,0)</f>
        <v>0</v>
      </c>
      <c r="F202" s="335" t="s">
        <v>44</v>
      </c>
      <c r="G202" s="331">
        <f t="shared" si="38"/>
        <v>0</v>
      </c>
      <c r="H202" s="368"/>
      <c r="I202" s="368"/>
      <c r="J202" s="260" t="s">
        <v>99</v>
      </c>
      <c r="K202" s="26"/>
      <c r="L202" s="26"/>
      <c r="M202" s="24">
        <f t="shared" si="39"/>
        <v>0</v>
      </c>
      <c r="N202" s="24">
        <f t="shared" si="40"/>
        <v>2</v>
      </c>
      <c r="O202" s="26"/>
      <c r="P202" s="26"/>
      <c r="Q202" s="26"/>
      <c r="R202" s="26"/>
      <c r="XFD202" s="280"/>
    </row>
    <row r="203" spans="1:18 16384:16384" s="299" customFormat="1" ht="40.5" customHeight="1" x14ac:dyDescent="0.25">
      <c r="A203" s="301"/>
      <c r="B203" s="346" t="s">
        <v>141</v>
      </c>
      <c r="C203" s="302"/>
      <c r="D203" s="333" t="s">
        <v>44</v>
      </c>
      <c r="E203" s="340"/>
      <c r="F203" s="335" t="s">
        <v>44</v>
      </c>
      <c r="G203" s="332"/>
      <c r="H203" s="436"/>
      <c r="I203" s="437"/>
      <c r="J203" s="303"/>
      <c r="K203" s="30"/>
      <c r="L203" s="30"/>
      <c r="M203" s="30"/>
      <c r="N203" s="30"/>
      <c r="O203" s="30"/>
      <c r="P203" s="30"/>
      <c r="Q203" s="30"/>
      <c r="R203" s="30"/>
    </row>
    <row r="204" spans="1:18 16384:16384" s="29" customFormat="1" ht="27.9" customHeight="1" thickBot="1" x14ac:dyDescent="0.35">
      <c r="A204" s="66"/>
      <c r="B204" s="235" t="s">
        <v>42</v>
      </c>
      <c r="C204" s="103">
        <f>SUM(C200:C202)</f>
        <v>8</v>
      </c>
      <c r="D204" s="103"/>
      <c r="E204" s="234">
        <f>SUM(E200:E202)</f>
        <v>0</v>
      </c>
      <c r="F204" s="103"/>
      <c r="G204" s="102">
        <f>SUM(G200:G202)</f>
        <v>0</v>
      </c>
      <c r="H204" s="67"/>
      <c r="I204" s="67"/>
      <c r="J204" s="67"/>
      <c r="K204" s="28"/>
      <c r="L204" s="28"/>
      <c r="M204" s="28">
        <f>SUM(M200:M202)</f>
        <v>0</v>
      </c>
      <c r="N204" s="28">
        <f>SUM(N200:N202)</f>
        <v>8</v>
      </c>
      <c r="O204" s="28">
        <f>SUM(M204:N204)</f>
        <v>8</v>
      </c>
      <c r="P204" s="28"/>
      <c r="Q204" s="28"/>
      <c r="R204" s="28"/>
      <c r="XFD204" s="225"/>
    </row>
    <row r="205" spans="1:18 16384:16384" s="29" customFormat="1" ht="23.25" customHeight="1" thickBot="1" x14ac:dyDescent="0.3">
      <c r="A205" s="412" t="s">
        <v>74</v>
      </c>
      <c r="B205" s="413"/>
      <c r="C205" s="413"/>
      <c r="D205" s="413"/>
      <c r="E205" s="413"/>
      <c r="F205" s="413"/>
      <c r="G205" s="413"/>
      <c r="H205" s="413"/>
      <c r="I205" s="413"/>
      <c r="J205" s="414"/>
      <c r="K205" s="28"/>
      <c r="L205" s="28"/>
      <c r="M205" s="28"/>
      <c r="N205" s="28"/>
      <c r="O205" s="28"/>
      <c r="P205" s="28"/>
      <c r="Q205" s="28"/>
      <c r="R205" s="28"/>
      <c r="XFD205" s="225"/>
    </row>
    <row r="206" spans="1:18 16384:16384" s="29" customFormat="1" ht="52.5" customHeight="1" thickBot="1" x14ac:dyDescent="0.3">
      <c r="A206" s="374" t="s">
        <v>75</v>
      </c>
      <c r="B206" s="375"/>
      <c r="C206" s="375"/>
      <c r="D206" s="375"/>
      <c r="E206" s="375"/>
      <c r="F206" s="375"/>
      <c r="G206" s="375"/>
      <c r="H206" s="375"/>
      <c r="I206" s="375"/>
      <c r="J206" s="376"/>
      <c r="K206" s="28"/>
      <c r="L206" s="28"/>
      <c r="M206" s="28"/>
      <c r="N206" s="28"/>
      <c r="O206" s="28"/>
      <c r="P206" s="28"/>
      <c r="Q206" s="28"/>
      <c r="R206" s="28"/>
      <c r="XFD206" s="225"/>
    </row>
    <row r="207" spans="1:18 16384:16384" s="281" customFormat="1" ht="17.25" customHeight="1" x14ac:dyDescent="0.3">
      <c r="A207" s="32"/>
      <c r="B207" s="291"/>
      <c r="C207" s="48"/>
      <c r="D207" s="146"/>
      <c r="E207" s="146"/>
      <c r="F207" s="146"/>
      <c r="G207" s="292"/>
      <c r="H207" s="293"/>
      <c r="I207" s="293"/>
      <c r="J207" s="74"/>
      <c r="K207" s="74"/>
      <c r="L207" s="74"/>
      <c r="M207" s="74"/>
      <c r="N207" s="74"/>
      <c r="O207" s="74"/>
      <c r="P207" s="74"/>
      <c r="Q207" s="74"/>
      <c r="R207" s="74"/>
    </row>
    <row r="208" spans="1:18 16384:16384" ht="30" customHeight="1" x14ac:dyDescent="0.25">
      <c r="A208" s="415" t="s">
        <v>20</v>
      </c>
      <c r="B208" s="415"/>
      <c r="C208" s="415"/>
      <c r="D208" s="415"/>
      <c r="E208" s="415"/>
      <c r="F208" s="415"/>
      <c r="G208" s="415"/>
      <c r="H208" s="415"/>
      <c r="I208" s="415"/>
      <c r="J208" s="415"/>
      <c r="K208" s="6"/>
      <c r="L208" s="6"/>
      <c r="M208" s="6"/>
      <c r="N208" s="6"/>
      <c r="O208" s="6"/>
      <c r="P208" s="6"/>
      <c r="Q208" s="6"/>
      <c r="R208" s="6"/>
    </row>
    <row r="209" spans="1:18 16384:16384" s="25" customFormat="1" ht="30" customHeight="1" x14ac:dyDescent="0.4">
      <c r="A209" s="326"/>
      <c r="B209" s="326"/>
      <c r="C209" s="326"/>
      <c r="D209" s="326"/>
      <c r="E209" s="361" t="s">
        <v>135</v>
      </c>
      <c r="F209" s="361"/>
      <c r="G209" s="361"/>
      <c r="H209" s="362"/>
      <c r="I209" s="362"/>
      <c r="J209" s="362"/>
      <c r="K209" s="24"/>
      <c r="L209" s="24"/>
      <c r="M209" s="24"/>
      <c r="N209" s="24"/>
      <c r="O209" s="24"/>
      <c r="P209" s="24"/>
      <c r="Q209" s="24"/>
      <c r="R209" s="24"/>
      <c r="XFD209" s="278"/>
    </row>
    <row r="210" spans="1:18 16384:16384" s="27" customFormat="1" ht="50.1" customHeight="1" x14ac:dyDescent="0.4">
      <c r="A210" s="58"/>
      <c r="B210" s="49" t="s">
        <v>169</v>
      </c>
      <c r="C210" s="99">
        <v>5</v>
      </c>
      <c r="D210" s="333" t="s">
        <v>44</v>
      </c>
      <c r="E210" s="338">
        <f>IF(D210="Yes",C210,0)</f>
        <v>0</v>
      </c>
      <c r="F210" s="334" t="s">
        <v>44</v>
      </c>
      <c r="G210" s="331">
        <f t="shared" ref="G210:G212" si="41">IF(F210="Yes",C210,0)</f>
        <v>0</v>
      </c>
      <c r="H210" s="369"/>
      <c r="I210" s="369"/>
      <c r="J210" s="260" t="s">
        <v>99</v>
      </c>
      <c r="K210" s="26"/>
      <c r="L210" s="26"/>
      <c r="M210" s="24">
        <f t="shared" ref="M210:M212" si="42">IF(F210="NO",C210,0)</f>
        <v>0</v>
      </c>
      <c r="N210" s="24">
        <f t="shared" ref="N210:N212" si="43">IF(F210="Choose one",C210,0)</f>
        <v>5</v>
      </c>
      <c r="O210" s="26"/>
      <c r="P210" s="26"/>
      <c r="Q210" s="26"/>
      <c r="R210" s="26"/>
      <c r="XFD210" s="280"/>
    </row>
    <row r="211" spans="1:18 16384:16384" s="27" customFormat="1" ht="50.1" customHeight="1" x14ac:dyDescent="0.4">
      <c r="A211" s="60"/>
      <c r="B211" s="50" t="s">
        <v>181</v>
      </c>
      <c r="C211" s="100">
        <v>1</v>
      </c>
      <c r="D211" s="333" t="s">
        <v>44</v>
      </c>
      <c r="E211" s="339">
        <f>IF(D211="Yes",C211,0)</f>
        <v>0</v>
      </c>
      <c r="F211" s="335" t="s">
        <v>44</v>
      </c>
      <c r="G211" s="331">
        <f t="shared" si="41"/>
        <v>0</v>
      </c>
      <c r="H211" s="379"/>
      <c r="I211" s="380"/>
      <c r="J211" s="271" t="s">
        <v>99</v>
      </c>
      <c r="K211" s="26"/>
      <c r="L211" s="26"/>
      <c r="M211" s="24">
        <f t="shared" si="42"/>
        <v>0</v>
      </c>
      <c r="N211" s="24">
        <f t="shared" si="43"/>
        <v>1</v>
      </c>
      <c r="O211" s="26"/>
      <c r="P211" s="26"/>
      <c r="Q211" s="26"/>
      <c r="R211" s="26"/>
      <c r="XFD211" s="280"/>
    </row>
    <row r="212" spans="1:18 16384:16384" s="27" customFormat="1" ht="50.1" customHeight="1" x14ac:dyDescent="0.4">
      <c r="A212" s="58"/>
      <c r="B212" s="52" t="s">
        <v>182</v>
      </c>
      <c r="C212" s="99">
        <v>2</v>
      </c>
      <c r="D212" s="333" t="s">
        <v>44</v>
      </c>
      <c r="E212" s="339">
        <f>IF(D212="Yes",C212,0)</f>
        <v>0</v>
      </c>
      <c r="F212" s="335" t="s">
        <v>44</v>
      </c>
      <c r="G212" s="331">
        <f t="shared" si="41"/>
        <v>0</v>
      </c>
      <c r="H212" s="369"/>
      <c r="I212" s="369"/>
      <c r="J212" s="260" t="s">
        <v>99</v>
      </c>
      <c r="K212" s="26"/>
      <c r="L212" s="26"/>
      <c r="M212" s="24">
        <f t="shared" si="42"/>
        <v>0</v>
      </c>
      <c r="N212" s="24">
        <f t="shared" si="43"/>
        <v>2</v>
      </c>
      <c r="O212" s="26"/>
      <c r="P212" s="26"/>
      <c r="Q212" s="26"/>
      <c r="R212" s="26"/>
      <c r="XFD212" s="280"/>
    </row>
    <row r="213" spans="1:18 16384:16384" s="299" customFormat="1" ht="36.75" customHeight="1" x14ac:dyDescent="0.25">
      <c r="A213" s="301"/>
      <c r="B213" s="346" t="s">
        <v>141</v>
      </c>
      <c r="C213" s="302"/>
      <c r="D213" s="333" t="s">
        <v>44</v>
      </c>
      <c r="E213" s="340"/>
      <c r="F213" s="335" t="s">
        <v>44</v>
      </c>
      <c r="G213" s="332"/>
      <c r="H213" s="436"/>
      <c r="I213" s="437"/>
      <c r="J213" s="303"/>
      <c r="K213" s="30"/>
      <c r="L213" s="30"/>
      <c r="M213" s="30"/>
      <c r="N213" s="30"/>
      <c r="O213" s="30"/>
      <c r="P213" s="30"/>
      <c r="Q213" s="30"/>
      <c r="R213" s="30"/>
    </row>
    <row r="214" spans="1:18 16384:16384" s="29" customFormat="1" ht="27.9" customHeight="1" thickBot="1" x14ac:dyDescent="0.35">
      <c r="A214" s="66"/>
      <c r="B214" s="236" t="s">
        <v>42</v>
      </c>
      <c r="C214" s="103">
        <f>SUM(C210:C212)</f>
        <v>8</v>
      </c>
      <c r="D214" s="103"/>
      <c r="E214" s="234">
        <f>SUM(E210:E212)</f>
        <v>0</v>
      </c>
      <c r="F214" s="103"/>
      <c r="G214" s="102">
        <f>SUM(G210:G212)</f>
        <v>0</v>
      </c>
      <c r="H214" s="67"/>
      <c r="I214" s="67"/>
      <c r="J214" s="67"/>
      <c r="K214" s="28"/>
      <c r="L214" s="28"/>
      <c r="M214" s="28">
        <f>SUM(M210:M212)</f>
        <v>0</v>
      </c>
      <c r="N214" s="28">
        <f>SUM(N210:N212)</f>
        <v>8</v>
      </c>
      <c r="O214" s="28">
        <f>SUM(M214:N214)</f>
        <v>8</v>
      </c>
      <c r="P214" s="28"/>
      <c r="Q214" s="28"/>
      <c r="R214" s="28"/>
      <c r="XFD214" s="225"/>
    </row>
    <row r="215" spans="1:18 16384:16384" s="29" customFormat="1" ht="23.25" customHeight="1" thickBot="1" x14ac:dyDescent="0.3">
      <c r="A215" s="416" t="s">
        <v>74</v>
      </c>
      <c r="B215" s="417"/>
      <c r="C215" s="417"/>
      <c r="D215" s="417"/>
      <c r="E215" s="417"/>
      <c r="F215" s="417"/>
      <c r="G215" s="417"/>
      <c r="H215" s="417"/>
      <c r="I215" s="417"/>
      <c r="J215" s="418"/>
      <c r="K215" s="28"/>
      <c r="L215" s="28"/>
      <c r="M215" s="28"/>
      <c r="N215" s="28"/>
      <c r="O215" s="28"/>
      <c r="P215" s="28"/>
      <c r="Q215" s="28"/>
      <c r="R215" s="28"/>
      <c r="XFD215" s="225"/>
    </row>
    <row r="216" spans="1:18 16384:16384" s="29" customFormat="1" ht="52.5" customHeight="1" thickBot="1" x14ac:dyDescent="0.3">
      <c r="A216" s="454" t="s">
        <v>75</v>
      </c>
      <c r="B216" s="455"/>
      <c r="C216" s="455"/>
      <c r="D216" s="455"/>
      <c r="E216" s="455"/>
      <c r="F216" s="455"/>
      <c r="G216" s="455"/>
      <c r="H216" s="455"/>
      <c r="I216" s="455"/>
      <c r="J216" s="456"/>
      <c r="K216" s="28"/>
      <c r="L216" s="28"/>
      <c r="M216" s="28"/>
      <c r="N216" s="28"/>
      <c r="O216" s="28"/>
      <c r="P216" s="28"/>
      <c r="Q216" s="28"/>
      <c r="R216" s="28"/>
      <c r="XFD216" s="225"/>
    </row>
    <row r="217" spans="1:18 16384:16384" s="281" customFormat="1" ht="18.75" customHeight="1" x14ac:dyDescent="0.3">
      <c r="A217" s="32"/>
      <c r="B217" s="291"/>
      <c r="C217" s="48"/>
      <c r="D217" s="146"/>
      <c r="E217" s="146"/>
      <c r="F217" s="146"/>
      <c r="G217" s="292"/>
      <c r="H217" s="293"/>
      <c r="I217" s="293"/>
      <c r="J217" s="74"/>
      <c r="K217" s="74"/>
      <c r="L217" s="74"/>
      <c r="M217" s="74"/>
      <c r="N217" s="74"/>
      <c r="O217" s="74"/>
      <c r="P217" s="74"/>
      <c r="Q217" s="74"/>
      <c r="R217" s="74"/>
    </row>
    <row r="218" spans="1:18 16384:16384" ht="30" customHeight="1" x14ac:dyDescent="0.25">
      <c r="A218" s="457" t="s">
        <v>21</v>
      </c>
      <c r="B218" s="457"/>
      <c r="C218" s="457"/>
      <c r="D218" s="457"/>
      <c r="E218" s="457"/>
      <c r="F218" s="457"/>
      <c r="G218" s="457"/>
      <c r="H218" s="457"/>
      <c r="I218" s="457"/>
      <c r="J218" s="457"/>
      <c r="K218" s="6"/>
      <c r="L218" s="6"/>
      <c r="M218" s="6"/>
      <c r="N218" s="6"/>
      <c r="O218" s="6"/>
      <c r="P218" s="6"/>
      <c r="Q218" s="6"/>
      <c r="R218" s="6"/>
    </row>
    <row r="219" spans="1:18 16384:16384" s="139" customFormat="1" ht="26.25" customHeight="1" x14ac:dyDescent="0.3">
      <c r="A219" s="328"/>
      <c r="B219" s="328"/>
      <c r="C219" s="328"/>
      <c r="D219" s="328"/>
      <c r="E219" s="363" t="s">
        <v>135</v>
      </c>
      <c r="F219" s="363"/>
      <c r="G219" s="363"/>
      <c r="H219" s="364"/>
      <c r="I219" s="364"/>
      <c r="J219" s="364"/>
      <c r="K219" s="138"/>
      <c r="L219" s="138"/>
      <c r="M219" s="138"/>
      <c r="N219" s="138"/>
      <c r="O219" s="138"/>
      <c r="P219" s="138"/>
      <c r="Q219" s="138"/>
      <c r="R219" s="138"/>
      <c r="XFD219" s="279"/>
    </row>
    <row r="220" spans="1:18 16384:16384" s="27" customFormat="1" ht="33.75" customHeight="1" x14ac:dyDescent="0.4">
      <c r="A220" s="59"/>
      <c r="B220" s="49" t="s">
        <v>127</v>
      </c>
      <c r="C220" s="99">
        <v>1</v>
      </c>
      <c r="D220" s="333" t="s">
        <v>44</v>
      </c>
      <c r="E220" s="338">
        <f>IF(D220="Yes",C220,0)</f>
        <v>0</v>
      </c>
      <c r="F220" s="334" t="s">
        <v>44</v>
      </c>
      <c r="G220" s="331">
        <f t="shared" ref="G220:G223" si="44">IF(F220="Yes",C220,0)</f>
        <v>0</v>
      </c>
      <c r="H220" s="368"/>
      <c r="I220" s="368"/>
      <c r="J220" s="263" t="s">
        <v>101</v>
      </c>
      <c r="K220" s="26"/>
      <c r="L220" s="26"/>
      <c r="M220" s="24">
        <f t="shared" ref="M220:M223" si="45">IF(F220="NO",C220,0)</f>
        <v>0</v>
      </c>
      <c r="N220" s="24">
        <f t="shared" ref="N220:N223" si="46">IF(F220="Choose one",C220,0)</f>
        <v>1</v>
      </c>
      <c r="O220" s="26"/>
      <c r="P220" s="26"/>
      <c r="Q220" s="26"/>
      <c r="R220" s="26"/>
      <c r="XFD220" s="280"/>
    </row>
    <row r="221" spans="1:18 16384:16384" s="27" customFormat="1" ht="33.75" customHeight="1" x14ac:dyDescent="0.4">
      <c r="A221" s="37"/>
      <c r="B221" s="50" t="s">
        <v>34</v>
      </c>
      <c r="C221" s="100">
        <v>1</v>
      </c>
      <c r="D221" s="333" t="s">
        <v>44</v>
      </c>
      <c r="E221" s="339">
        <f>IF(D221="Yes",C221,0)</f>
        <v>0</v>
      </c>
      <c r="F221" s="335" t="s">
        <v>44</v>
      </c>
      <c r="G221" s="331">
        <f t="shared" si="44"/>
        <v>0</v>
      </c>
      <c r="H221" s="377"/>
      <c r="I221" s="378"/>
      <c r="J221" s="271" t="s">
        <v>101</v>
      </c>
      <c r="K221" s="26"/>
      <c r="L221" s="26"/>
      <c r="M221" s="24">
        <f t="shared" si="45"/>
        <v>0</v>
      </c>
      <c r="N221" s="24">
        <f t="shared" si="46"/>
        <v>1</v>
      </c>
      <c r="O221" s="26"/>
      <c r="P221" s="26"/>
      <c r="Q221" s="26"/>
      <c r="R221" s="26"/>
      <c r="XFD221" s="280"/>
    </row>
    <row r="222" spans="1:18 16384:16384" s="27" customFormat="1" ht="33.75" customHeight="1" x14ac:dyDescent="0.4">
      <c r="A222" s="59"/>
      <c r="B222" s="49" t="s">
        <v>128</v>
      </c>
      <c r="C222" s="99">
        <v>1</v>
      </c>
      <c r="D222" s="333" t="s">
        <v>44</v>
      </c>
      <c r="E222" s="339">
        <f>IF(D222="Yes",C222,0)</f>
        <v>0</v>
      </c>
      <c r="F222" s="335" t="s">
        <v>44</v>
      </c>
      <c r="G222" s="331">
        <f t="shared" si="44"/>
        <v>0</v>
      </c>
      <c r="H222" s="368"/>
      <c r="I222" s="368"/>
      <c r="J222" s="263" t="s">
        <v>101</v>
      </c>
      <c r="K222" s="26"/>
      <c r="L222" s="26"/>
      <c r="M222" s="24">
        <f t="shared" si="45"/>
        <v>0</v>
      </c>
      <c r="N222" s="24">
        <f t="shared" si="46"/>
        <v>1</v>
      </c>
      <c r="O222" s="26"/>
      <c r="P222" s="26"/>
      <c r="Q222" s="26"/>
      <c r="R222" s="26"/>
      <c r="XFD222" s="280"/>
    </row>
    <row r="223" spans="1:18 16384:16384" s="27" customFormat="1" ht="33.75" customHeight="1" x14ac:dyDescent="0.4">
      <c r="A223" s="37"/>
      <c r="B223" s="357" t="s">
        <v>193</v>
      </c>
      <c r="C223" s="100">
        <v>1</v>
      </c>
      <c r="D223" s="333" t="s">
        <v>44</v>
      </c>
      <c r="E223" s="339">
        <f>IF(D223="Yes",C223,0)</f>
        <v>0</v>
      </c>
      <c r="F223" s="335" t="s">
        <v>44</v>
      </c>
      <c r="G223" s="331">
        <f t="shared" si="44"/>
        <v>0</v>
      </c>
      <c r="H223" s="377"/>
      <c r="I223" s="378"/>
      <c r="J223" s="271" t="s">
        <v>101</v>
      </c>
      <c r="K223" s="26"/>
      <c r="L223" s="26"/>
      <c r="M223" s="24">
        <f t="shared" si="45"/>
        <v>0</v>
      </c>
      <c r="N223" s="24">
        <f t="shared" si="46"/>
        <v>1</v>
      </c>
      <c r="O223" s="26"/>
      <c r="P223" s="26"/>
      <c r="Q223" s="26"/>
      <c r="R223" s="26"/>
      <c r="XFD223" s="280"/>
    </row>
    <row r="224" spans="1:18 16384:16384" s="299" customFormat="1" ht="33" customHeight="1" x14ac:dyDescent="0.25">
      <c r="A224" s="348"/>
      <c r="B224" s="347" t="s">
        <v>141</v>
      </c>
      <c r="C224" s="298"/>
      <c r="D224" s="333" t="s">
        <v>44</v>
      </c>
      <c r="E224" s="340"/>
      <c r="F224" s="335" t="s">
        <v>44</v>
      </c>
      <c r="G224" s="332"/>
      <c r="H224" s="458"/>
      <c r="I224" s="458"/>
      <c r="J224" s="300"/>
      <c r="K224" s="30"/>
      <c r="L224" s="30"/>
      <c r="M224" s="30"/>
      <c r="N224" s="30"/>
      <c r="O224" s="30"/>
      <c r="P224" s="30"/>
      <c r="Q224" s="30"/>
      <c r="R224" s="30"/>
    </row>
    <row r="225" spans="1:18 16384:16384" s="29" customFormat="1" ht="27.9" customHeight="1" thickBot="1" x14ac:dyDescent="0.35">
      <c r="A225" s="66"/>
      <c r="B225" s="236" t="s">
        <v>42</v>
      </c>
      <c r="C225" s="103">
        <f>SUM(C220:C223)</f>
        <v>4</v>
      </c>
      <c r="D225" s="103"/>
      <c r="E225" s="234">
        <f>SUM(E220:E223)</f>
        <v>0</v>
      </c>
      <c r="F225" s="103"/>
      <c r="G225" s="102">
        <f>SUM(G220:G223)</f>
        <v>0</v>
      </c>
      <c r="H225" s="67"/>
      <c r="I225" s="67"/>
      <c r="J225" s="67"/>
      <c r="K225" s="28"/>
      <c r="L225" s="28"/>
      <c r="M225" s="28">
        <f>SUM(M220:M223)</f>
        <v>0</v>
      </c>
      <c r="N225" s="28">
        <f>SUM(N220:N223)</f>
        <v>4</v>
      </c>
      <c r="O225" s="28">
        <f>SUM(M225:N225)</f>
        <v>4</v>
      </c>
      <c r="P225" s="28"/>
      <c r="Q225" s="28"/>
      <c r="R225" s="28"/>
      <c r="XFD225" s="225"/>
    </row>
    <row r="226" spans="1:18 16384:16384" s="29" customFormat="1" ht="23.25" customHeight="1" thickBot="1" x14ac:dyDescent="0.3">
      <c r="A226" s="431" t="s">
        <v>74</v>
      </c>
      <c r="B226" s="432"/>
      <c r="C226" s="432"/>
      <c r="D226" s="432"/>
      <c r="E226" s="432"/>
      <c r="F226" s="432"/>
      <c r="G226" s="432"/>
      <c r="H226" s="432"/>
      <c r="I226" s="432"/>
      <c r="J226" s="433"/>
      <c r="K226" s="28"/>
      <c r="L226" s="28"/>
      <c r="M226" s="28"/>
      <c r="N226" s="28"/>
      <c r="O226" s="28"/>
      <c r="P226" s="28"/>
      <c r="Q226" s="28"/>
      <c r="R226" s="28"/>
      <c r="XFD226" s="225"/>
    </row>
    <row r="227" spans="1:18 16384:16384" s="29" customFormat="1" ht="52.5" customHeight="1" thickBot="1" x14ac:dyDescent="0.3">
      <c r="A227" s="374" t="s">
        <v>75</v>
      </c>
      <c r="B227" s="375"/>
      <c r="C227" s="375"/>
      <c r="D227" s="375"/>
      <c r="E227" s="375"/>
      <c r="F227" s="375"/>
      <c r="G227" s="375"/>
      <c r="H227" s="375"/>
      <c r="I227" s="375"/>
      <c r="J227" s="376"/>
      <c r="K227" s="28"/>
      <c r="L227" s="28"/>
      <c r="M227" s="28"/>
      <c r="N227" s="28"/>
      <c r="O227" s="28"/>
      <c r="P227" s="28"/>
      <c r="Q227" s="28"/>
      <c r="R227" s="28"/>
      <c r="XFD227" s="225"/>
    </row>
    <row r="228" spans="1:18 16384:16384" s="281" customFormat="1" ht="18.75" customHeight="1" x14ac:dyDescent="0.3">
      <c r="A228" s="32"/>
      <c r="B228" s="291"/>
      <c r="C228" s="48"/>
      <c r="D228" s="146"/>
      <c r="E228" s="146"/>
      <c r="F228" s="146"/>
      <c r="G228" s="292"/>
      <c r="H228" s="293"/>
      <c r="I228" s="293"/>
      <c r="J228" s="74"/>
      <c r="K228" s="74"/>
      <c r="L228" s="74"/>
      <c r="M228" s="74"/>
      <c r="N228" s="74"/>
      <c r="O228" s="74"/>
      <c r="P228" s="74"/>
      <c r="Q228" s="74"/>
      <c r="R228" s="74"/>
    </row>
    <row r="229" spans="1:18 16384:16384" ht="30" customHeight="1" x14ac:dyDescent="0.25">
      <c r="A229" s="451" t="s">
        <v>22</v>
      </c>
      <c r="B229" s="451"/>
      <c r="C229" s="451"/>
      <c r="D229" s="451"/>
      <c r="E229" s="451"/>
      <c r="F229" s="451"/>
      <c r="G229" s="451"/>
      <c r="H229" s="451"/>
      <c r="I229" s="451"/>
      <c r="J229" s="451"/>
      <c r="K229" s="6"/>
      <c r="L229" s="6"/>
      <c r="M229" s="6"/>
      <c r="N229" s="6"/>
      <c r="O229" s="6"/>
      <c r="P229" s="6"/>
      <c r="Q229" s="6"/>
      <c r="R229" s="6"/>
    </row>
    <row r="230" spans="1:18 16384:16384" s="139" customFormat="1" ht="26.25" customHeight="1" x14ac:dyDescent="0.3">
      <c r="A230" s="325"/>
      <c r="B230" s="325"/>
      <c r="C230" s="325"/>
      <c r="D230" s="325"/>
      <c r="E230" s="422" t="s">
        <v>135</v>
      </c>
      <c r="F230" s="422"/>
      <c r="G230" s="422"/>
      <c r="H230" s="423"/>
      <c r="I230" s="423"/>
      <c r="J230" s="423"/>
      <c r="K230" s="138"/>
      <c r="L230" s="138"/>
      <c r="M230" s="138"/>
      <c r="N230" s="138"/>
      <c r="O230" s="138"/>
      <c r="P230" s="138"/>
      <c r="Q230" s="138"/>
      <c r="R230" s="138"/>
      <c r="XFD230" s="279"/>
    </row>
    <row r="231" spans="1:18 16384:16384" s="27" customFormat="1" ht="33" customHeight="1" x14ac:dyDescent="0.4">
      <c r="A231" s="58"/>
      <c r="B231" s="49" t="s">
        <v>35</v>
      </c>
      <c r="C231" s="99">
        <v>1</v>
      </c>
      <c r="D231" s="333" t="s">
        <v>44</v>
      </c>
      <c r="E231" s="336">
        <f>IF(D231="Yes",C231,0)</f>
        <v>0</v>
      </c>
      <c r="F231" s="342" t="s">
        <v>44</v>
      </c>
      <c r="G231" s="331">
        <f t="shared" ref="G231:G233" si="47">IF(F231="Yes",C231,0)</f>
        <v>0</v>
      </c>
      <c r="H231" s="368"/>
      <c r="I231" s="368"/>
      <c r="J231" s="260" t="s">
        <v>99</v>
      </c>
      <c r="K231" s="26"/>
      <c r="L231" s="26"/>
      <c r="M231" s="24">
        <f t="shared" ref="M231:M232" si="48">IF(F231="NO",C231,0)</f>
        <v>0</v>
      </c>
      <c r="N231" s="24">
        <f t="shared" ref="N231:N232" si="49">IF(F231="Choose one",C231,0)</f>
        <v>1</v>
      </c>
      <c r="O231" s="26"/>
      <c r="P231" s="26"/>
      <c r="Q231" s="26"/>
      <c r="R231" s="26"/>
      <c r="XFD231" s="280"/>
    </row>
    <row r="232" spans="1:18 16384:16384" s="27" customFormat="1" ht="45.75" customHeight="1" x14ac:dyDescent="0.4">
      <c r="A232" s="60"/>
      <c r="B232" s="50" t="s">
        <v>170</v>
      </c>
      <c r="C232" s="100">
        <v>3</v>
      </c>
      <c r="D232" s="333" t="s">
        <v>44</v>
      </c>
      <c r="E232" s="337">
        <f>IF(D232="Yes",C232,0)</f>
        <v>0</v>
      </c>
      <c r="F232" s="306" t="s">
        <v>44</v>
      </c>
      <c r="G232" s="331">
        <f t="shared" si="47"/>
        <v>0</v>
      </c>
      <c r="H232" s="377"/>
      <c r="I232" s="378"/>
      <c r="J232" s="271" t="s">
        <v>99</v>
      </c>
      <c r="K232" s="26"/>
      <c r="L232" s="26"/>
      <c r="M232" s="24">
        <f t="shared" si="48"/>
        <v>0</v>
      </c>
      <c r="N232" s="24">
        <f t="shared" si="49"/>
        <v>3</v>
      </c>
      <c r="O232" s="26"/>
      <c r="P232" s="26"/>
      <c r="Q232" s="26"/>
      <c r="R232" s="26"/>
      <c r="XFD232" s="280"/>
    </row>
    <row r="233" spans="1:18 16384:16384" s="275" customFormat="1" ht="33" customHeight="1" x14ac:dyDescent="0.4">
      <c r="A233" s="273"/>
      <c r="B233" s="52" t="s">
        <v>129</v>
      </c>
      <c r="C233" s="274">
        <v>1</v>
      </c>
      <c r="D233" s="333" t="s">
        <v>44</v>
      </c>
      <c r="E233" s="337">
        <f>IF(D233="Yes",C233,0)</f>
        <v>0</v>
      </c>
      <c r="F233" s="306" t="s">
        <v>44</v>
      </c>
      <c r="G233" s="331">
        <f t="shared" si="47"/>
        <v>0</v>
      </c>
      <c r="H233" s="368"/>
      <c r="I233" s="368"/>
      <c r="J233" s="263" t="s">
        <v>101</v>
      </c>
      <c r="K233" s="26"/>
      <c r="L233" s="26"/>
      <c r="M233" s="24"/>
      <c r="N233" s="24"/>
      <c r="O233" s="26"/>
      <c r="P233" s="26"/>
      <c r="Q233" s="26"/>
      <c r="R233" s="26"/>
    </row>
    <row r="234" spans="1:18 16384:16384" s="299" customFormat="1" ht="39" customHeight="1" x14ac:dyDescent="0.25">
      <c r="A234" s="301"/>
      <c r="B234" s="346" t="s">
        <v>141</v>
      </c>
      <c r="C234" s="302"/>
      <c r="D234" s="333" t="s">
        <v>44</v>
      </c>
      <c r="E234" s="321"/>
      <c r="F234" s="306" t="s">
        <v>44</v>
      </c>
      <c r="G234" s="332"/>
      <c r="H234" s="436"/>
      <c r="I234" s="437"/>
      <c r="J234" s="303"/>
      <c r="K234" s="30"/>
      <c r="L234" s="30"/>
      <c r="M234" s="30"/>
      <c r="N234" s="30"/>
      <c r="O234" s="30"/>
      <c r="P234" s="30"/>
      <c r="Q234" s="30"/>
      <c r="R234" s="30"/>
    </row>
    <row r="235" spans="1:18 16384:16384" s="29" customFormat="1" ht="27.9" customHeight="1" thickBot="1" x14ac:dyDescent="0.35">
      <c r="A235" s="66"/>
      <c r="B235" s="236" t="s">
        <v>42</v>
      </c>
      <c r="C235" s="103">
        <f>SUM(C231:C233)</f>
        <v>5</v>
      </c>
      <c r="D235" s="103"/>
      <c r="E235" s="234">
        <f>SUM(E231:E233)</f>
        <v>0</v>
      </c>
      <c r="F235" s="103"/>
      <c r="G235" s="102">
        <f>SUM(G231:G233)</f>
        <v>0</v>
      </c>
      <c r="H235" s="107"/>
      <c r="I235" s="107"/>
      <c r="J235" s="107"/>
      <c r="K235" s="28"/>
      <c r="L235" s="28"/>
      <c r="M235" s="28">
        <f>SUM(M231:M232)</f>
        <v>0</v>
      </c>
      <c r="N235" s="28">
        <f>SUM(N231:N232)</f>
        <v>4</v>
      </c>
      <c r="O235" s="28">
        <f>SUM(M235:N235)</f>
        <v>4</v>
      </c>
      <c r="P235" s="28"/>
      <c r="Q235" s="28"/>
      <c r="R235" s="28"/>
      <c r="XFD235" s="225"/>
    </row>
    <row r="236" spans="1:18 16384:16384" s="29" customFormat="1" ht="23.25" customHeight="1" thickBot="1" x14ac:dyDescent="0.3">
      <c r="A236" s="419" t="s">
        <v>74</v>
      </c>
      <c r="B236" s="420"/>
      <c r="C236" s="420"/>
      <c r="D236" s="420"/>
      <c r="E236" s="420"/>
      <c r="F236" s="420"/>
      <c r="G236" s="420"/>
      <c r="H236" s="420"/>
      <c r="I236" s="420"/>
      <c r="J236" s="421"/>
      <c r="K236" s="28"/>
      <c r="L236" s="28"/>
      <c r="M236" s="28"/>
      <c r="N236" s="28"/>
      <c r="O236" s="28"/>
      <c r="P236" s="28"/>
      <c r="Q236" s="28"/>
      <c r="R236" s="28"/>
      <c r="XFD236" s="225"/>
    </row>
    <row r="237" spans="1:18 16384:16384" s="29" customFormat="1" ht="52.5" customHeight="1" thickBot="1" x14ac:dyDescent="0.3">
      <c r="A237" s="374" t="s">
        <v>75</v>
      </c>
      <c r="B237" s="375"/>
      <c r="C237" s="375"/>
      <c r="D237" s="375"/>
      <c r="E237" s="375"/>
      <c r="F237" s="375"/>
      <c r="G237" s="375"/>
      <c r="H237" s="375"/>
      <c r="I237" s="375"/>
      <c r="J237" s="376"/>
      <c r="K237" s="28"/>
      <c r="L237" s="28"/>
      <c r="M237" s="28"/>
      <c r="N237" s="28"/>
      <c r="O237" s="28"/>
      <c r="P237" s="28"/>
      <c r="Q237" s="28"/>
      <c r="R237" s="28"/>
      <c r="XFD237" s="225"/>
    </row>
    <row r="238" spans="1:18 16384:16384" s="281" customFormat="1" ht="21" customHeight="1" x14ac:dyDescent="0.3">
      <c r="A238" s="32"/>
      <c r="B238" s="291"/>
      <c r="C238" s="48"/>
      <c r="D238" s="146"/>
      <c r="E238" s="146"/>
      <c r="F238" s="146"/>
      <c r="G238" s="292"/>
      <c r="H238" s="293"/>
      <c r="I238" s="293"/>
      <c r="J238" s="74"/>
      <c r="K238" s="74"/>
      <c r="L238" s="74"/>
      <c r="M238" s="74"/>
      <c r="N238" s="74"/>
      <c r="O238" s="74"/>
      <c r="P238" s="74"/>
      <c r="Q238" s="74"/>
      <c r="R238" s="74"/>
    </row>
    <row r="239" spans="1:18 16384:16384" ht="30" customHeight="1" x14ac:dyDescent="0.25">
      <c r="A239" s="434" t="s">
        <v>41</v>
      </c>
      <c r="B239" s="434"/>
      <c r="C239" s="434"/>
      <c r="D239" s="434"/>
      <c r="E239" s="434"/>
      <c r="F239" s="434"/>
      <c r="G239" s="434"/>
      <c r="H239" s="434"/>
      <c r="I239" s="434"/>
      <c r="J239" s="434"/>
      <c r="K239" s="6"/>
      <c r="L239" s="6"/>
      <c r="M239" s="6"/>
      <c r="N239" s="6"/>
      <c r="O239" s="6"/>
      <c r="P239" s="6"/>
      <c r="Q239" s="6"/>
      <c r="R239" s="6"/>
    </row>
    <row r="240" spans="1:18 16384:16384" s="139" customFormat="1" ht="26.25" customHeight="1" x14ac:dyDescent="0.3">
      <c r="A240" s="329"/>
      <c r="B240" s="329"/>
      <c r="C240" s="329"/>
      <c r="D240" s="329"/>
      <c r="E240" s="424" t="s">
        <v>135</v>
      </c>
      <c r="F240" s="424"/>
      <c r="G240" s="424"/>
      <c r="H240" s="425"/>
      <c r="I240" s="425"/>
      <c r="J240" s="425"/>
      <c r="K240" s="138"/>
      <c r="L240" s="138"/>
      <c r="M240" s="138"/>
      <c r="N240" s="138"/>
      <c r="O240" s="138"/>
      <c r="P240" s="138"/>
      <c r="Q240" s="138"/>
      <c r="R240" s="138"/>
      <c r="XFD240" s="279"/>
    </row>
    <row r="241" spans="1:18 16384:16384" s="275" customFormat="1" ht="33" customHeight="1" x14ac:dyDescent="0.4">
      <c r="A241" s="285"/>
      <c r="B241" s="52" t="s">
        <v>175</v>
      </c>
      <c r="C241" s="274">
        <v>1</v>
      </c>
      <c r="D241" s="333" t="s">
        <v>44</v>
      </c>
      <c r="E241" s="351">
        <f>IF(D241="Yes",C241,0)</f>
        <v>0</v>
      </c>
      <c r="F241" s="334" t="s">
        <v>44</v>
      </c>
      <c r="G241" s="331">
        <f>IF(F241="Yes",C241,0)</f>
        <v>0</v>
      </c>
      <c r="H241" s="368"/>
      <c r="I241" s="368"/>
      <c r="J241" s="263" t="s">
        <v>101</v>
      </c>
      <c r="K241" s="26"/>
      <c r="L241" s="26"/>
      <c r="M241" s="24"/>
      <c r="N241" s="24"/>
      <c r="O241" s="26"/>
      <c r="P241" s="26"/>
      <c r="Q241" s="26"/>
      <c r="R241" s="26"/>
    </row>
    <row r="242" spans="1:18 16384:16384" s="27" customFormat="1" ht="54" customHeight="1" x14ac:dyDescent="0.4">
      <c r="A242" s="37"/>
      <c r="B242" s="50" t="s">
        <v>174</v>
      </c>
      <c r="C242" s="100">
        <v>3</v>
      </c>
      <c r="D242" s="333" t="s">
        <v>44</v>
      </c>
      <c r="E242" s="339">
        <f>IF(D242="Yes",C242,0)</f>
        <v>0</v>
      </c>
      <c r="F242" s="335" t="s">
        <v>44</v>
      </c>
      <c r="G242" s="331">
        <f>IF(F242="Yes",C242,0)</f>
        <v>0</v>
      </c>
      <c r="H242" s="377"/>
      <c r="I242" s="378"/>
      <c r="J242" s="271" t="s">
        <v>101</v>
      </c>
      <c r="K242" s="26"/>
      <c r="L242" s="26"/>
      <c r="M242" s="24">
        <f>IF(F242="NO",C242,0)</f>
        <v>0</v>
      </c>
      <c r="N242" s="24">
        <f>IF(F242="Choose one",C242,0)</f>
        <v>3</v>
      </c>
      <c r="O242" s="26"/>
      <c r="P242" s="26"/>
      <c r="Q242" s="26"/>
      <c r="R242" s="26"/>
      <c r="XFD242" s="280"/>
    </row>
    <row r="243" spans="1:18 16384:16384" s="27" customFormat="1" ht="53.25" customHeight="1" x14ac:dyDescent="0.4">
      <c r="A243" s="58"/>
      <c r="B243" s="49" t="s">
        <v>171</v>
      </c>
      <c r="C243" s="99">
        <v>5</v>
      </c>
      <c r="D243" s="333" t="s">
        <v>44</v>
      </c>
      <c r="E243" s="339">
        <f t="shared" ref="E243:E249" si="50">IF(D243="Yes",C243,0)</f>
        <v>0</v>
      </c>
      <c r="F243" s="335" t="s">
        <v>44</v>
      </c>
      <c r="G243" s="331">
        <f t="shared" ref="G243:G249" si="51">IF(F243="Yes",C243,0)</f>
        <v>0</v>
      </c>
      <c r="H243" s="368"/>
      <c r="I243" s="368"/>
      <c r="J243" s="260" t="s">
        <v>99</v>
      </c>
      <c r="K243" s="26"/>
      <c r="L243" s="26"/>
      <c r="M243" s="24">
        <f t="shared" ref="M243:M249" si="52">IF(F243="NO",C243,0)</f>
        <v>0</v>
      </c>
      <c r="N243" s="24">
        <f t="shared" ref="N243:N249" si="53">IF(F243="Choose one",C243,0)</f>
        <v>5</v>
      </c>
      <c r="O243" s="26"/>
      <c r="P243" s="26"/>
      <c r="Q243" s="26"/>
      <c r="R243" s="26"/>
      <c r="XFD243" s="280"/>
    </row>
    <row r="244" spans="1:18 16384:16384" s="27" customFormat="1" ht="54" customHeight="1" x14ac:dyDescent="0.4">
      <c r="A244" s="60"/>
      <c r="B244" s="50" t="s">
        <v>172</v>
      </c>
      <c r="C244" s="100">
        <v>3</v>
      </c>
      <c r="D244" s="333" t="s">
        <v>44</v>
      </c>
      <c r="E244" s="339">
        <f t="shared" si="50"/>
        <v>0</v>
      </c>
      <c r="F244" s="335" t="s">
        <v>44</v>
      </c>
      <c r="G244" s="331">
        <f t="shared" si="51"/>
        <v>0</v>
      </c>
      <c r="H244" s="377"/>
      <c r="I244" s="378"/>
      <c r="J244" s="271" t="s">
        <v>99</v>
      </c>
      <c r="K244" s="26"/>
      <c r="L244" s="26"/>
      <c r="M244" s="24">
        <f t="shared" si="52"/>
        <v>0</v>
      </c>
      <c r="N244" s="24">
        <f t="shared" si="53"/>
        <v>3</v>
      </c>
      <c r="O244" s="26"/>
      <c r="P244" s="26"/>
      <c r="Q244" s="26"/>
      <c r="R244" s="26"/>
      <c r="XFD244" s="280"/>
    </row>
    <row r="245" spans="1:18 16384:16384" s="27" customFormat="1" ht="33" customHeight="1" x14ac:dyDescent="0.4">
      <c r="A245" s="58"/>
      <c r="B245" s="49" t="s">
        <v>130</v>
      </c>
      <c r="C245" s="99">
        <v>4</v>
      </c>
      <c r="D245" s="333" t="s">
        <v>44</v>
      </c>
      <c r="E245" s="339">
        <f t="shared" si="50"/>
        <v>0</v>
      </c>
      <c r="F245" s="335" t="s">
        <v>44</v>
      </c>
      <c r="G245" s="331">
        <f t="shared" si="51"/>
        <v>0</v>
      </c>
      <c r="H245" s="368"/>
      <c r="I245" s="368"/>
      <c r="J245" s="260" t="s">
        <v>99</v>
      </c>
      <c r="K245" s="26"/>
      <c r="L245" s="26"/>
      <c r="M245" s="24">
        <f t="shared" si="52"/>
        <v>0</v>
      </c>
      <c r="N245" s="24">
        <f t="shared" si="53"/>
        <v>4</v>
      </c>
      <c r="O245" s="26"/>
      <c r="P245" s="26"/>
      <c r="Q245" s="26"/>
      <c r="R245" s="26"/>
      <c r="XFD245" s="280"/>
    </row>
    <row r="246" spans="1:18 16384:16384" s="27" customFormat="1" ht="33.75" customHeight="1" x14ac:dyDescent="0.4">
      <c r="A246" s="37"/>
      <c r="B246" s="50" t="s">
        <v>131</v>
      </c>
      <c r="C246" s="100">
        <v>1</v>
      </c>
      <c r="D246" s="333" t="s">
        <v>44</v>
      </c>
      <c r="E246" s="339">
        <f t="shared" si="50"/>
        <v>0</v>
      </c>
      <c r="F246" s="335" t="s">
        <v>44</v>
      </c>
      <c r="G246" s="331">
        <f t="shared" si="51"/>
        <v>0</v>
      </c>
      <c r="H246" s="377"/>
      <c r="I246" s="378"/>
      <c r="J246" s="271" t="s">
        <v>101</v>
      </c>
      <c r="K246" s="26"/>
      <c r="L246" s="26"/>
      <c r="M246" s="24">
        <f t="shared" si="52"/>
        <v>0</v>
      </c>
      <c r="N246" s="24">
        <f t="shared" si="53"/>
        <v>1</v>
      </c>
      <c r="O246" s="26"/>
      <c r="P246" s="26"/>
      <c r="Q246" s="26"/>
      <c r="R246" s="26"/>
      <c r="XFD246" s="280"/>
    </row>
    <row r="247" spans="1:18 16384:16384" s="27" customFormat="1" ht="33" customHeight="1" x14ac:dyDescent="0.4">
      <c r="A247" s="58"/>
      <c r="B247" s="49" t="s">
        <v>36</v>
      </c>
      <c r="C247" s="99">
        <v>2</v>
      </c>
      <c r="D247" s="333" t="s">
        <v>44</v>
      </c>
      <c r="E247" s="339">
        <f t="shared" si="50"/>
        <v>0</v>
      </c>
      <c r="F247" s="335" t="s">
        <v>44</v>
      </c>
      <c r="G247" s="331">
        <f t="shared" si="51"/>
        <v>0</v>
      </c>
      <c r="H247" s="368"/>
      <c r="I247" s="368"/>
      <c r="J247" s="260" t="s">
        <v>99</v>
      </c>
      <c r="K247" s="26"/>
      <c r="L247" s="26"/>
      <c r="M247" s="24">
        <f t="shared" si="52"/>
        <v>0</v>
      </c>
      <c r="N247" s="24">
        <f t="shared" si="53"/>
        <v>2</v>
      </c>
      <c r="O247" s="26"/>
      <c r="P247" s="26"/>
      <c r="Q247" s="26"/>
      <c r="R247" s="26"/>
      <c r="XFD247" s="280"/>
    </row>
    <row r="248" spans="1:18 16384:16384" s="27" customFormat="1" ht="54" customHeight="1" x14ac:dyDescent="0.4">
      <c r="A248" s="60"/>
      <c r="B248" s="50" t="s">
        <v>173</v>
      </c>
      <c r="C248" s="100">
        <v>5</v>
      </c>
      <c r="D248" s="333" t="s">
        <v>44</v>
      </c>
      <c r="E248" s="339">
        <f t="shared" si="50"/>
        <v>0</v>
      </c>
      <c r="F248" s="335" t="s">
        <v>44</v>
      </c>
      <c r="G248" s="331">
        <f t="shared" si="51"/>
        <v>0</v>
      </c>
      <c r="H248" s="377"/>
      <c r="I248" s="378"/>
      <c r="J248" s="271" t="s">
        <v>99</v>
      </c>
      <c r="K248" s="26"/>
      <c r="L248" s="26"/>
      <c r="M248" s="24">
        <f t="shared" si="52"/>
        <v>0</v>
      </c>
      <c r="N248" s="24">
        <f t="shared" si="53"/>
        <v>5</v>
      </c>
      <c r="O248" s="26"/>
      <c r="P248" s="26"/>
      <c r="Q248" s="26"/>
      <c r="R248" s="26"/>
      <c r="XFD248" s="280"/>
    </row>
    <row r="249" spans="1:18 16384:16384" s="27" customFormat="1" ht="53.25" customHeight="1" x14ac:dyDescent="0.4">
      <c r="A249" s="59"/>
      <c r="B249" s="49" t="s">
        <v>37</v>
      </c>
      <c r="C249" s="99">
        <v>1</v>
      </c>
      <c r="D249" s="333" t="s">
        <v>44</v>
      </c>
      <c r="E249" s="339">
        <f t="shared" si="50"/>
        <v>0</v>
      </c>
      <c r="F249" s="335" t="s">
        <v>44</v>
      </c>
      <c r="G249" s="331">
        <f t="shared" si="51"/>
        <v>0</v>
      </c>
      <c r="H249" s="368"/>
      <c r="I249" s="368"/>
      <c r="J249" s="263" t="s">
        <v>101</v>
      </c>
      <c r="K249" s="26"/>
      <c r="L249" s="26"/>
      <c r="M249" s="24">
        <f t="shared" si="52"/>
        <v>0</v>
      </c>
      <c r="N249" s="24">
        <f t="shared" si="53"/>
        <v>1</v>
      </c>
      <c r="O249" s="26"/>
      <c r="P249" s="26"/>
      <c r="Q249" s="26"/>
      <c r="R249" s="26"/>
      <c r="XFD249" s="280"/>
    </row>
    <row r="250" spans="1:18 16384:16384" s="299" customFormat="1" ht="36.75" customHeight="1" x14ac:dyDescent="0.25">
      <c r="A250" s="301"/>
      <c r="B250" s="346" t="s">
        <v>141</v>
      </c>
      <c r="C250" s="302"/>
      <c r="D250" s="333" t="s">
        <v>44</v>
      </c>
      <c r="E250" s="340"/>
      <c r="F250" s="335" t="s">
        <v>44</v>
      </c>
      <c r="G250" s="332"/>
      <c r="H250" s="436"/>
      <c r="I250" s="437"/>
      <c r="J250" s="303"/>
      <c r="K250" s="30"/>
      <c r="L250" s="30"/>
      <c r="M250" s="30"/>
      <c r="N250" s="30"/>
      <c r="O250" s="30"/>
      <c r="P250" s="30"/>
      <c r="Q250" s="30"/>
      <c r="R250" s="30"/>
    </row>
    <row r="251" spans="1:18 16384:16384" s="29" customFormat="1" ht="27.9" customHeight="1" thickBot="1" x14ac:dyDescent="0.35">
      <c r="A251" s="66"/>
      <c r="B251" s="236" t="s">
        <v>42</v>
      </c>
      <c r="C251" s="103">
        <f>SUM(C241:C249)</f>
        <v>25</v>
      </c>
      <c r="D251" s="103"/>
      <c r="E251" s="234">
        <f>SUM(E243:E249)</f>
        <v>0</v>
      </c>
      <c r="F251" s="103"/>
      <c r="G251" s="103">
        <f>SUM(G243:G249)</f>
        <v>0</v>
      </c>
      <c r="H251" s="67"/>
      <c r="I251" s="67"/>
      <c r="J251" s="67"/>
      <c r="K251" s="28"/>
      <c r="L251" s="28"/>
      <c r="M251" s="28">
        <f>SUM(M243:M249)</f>
        <v>0</v>
      </c>
      <c r="N251" s="28">
        <f>SUM(N243:N249)</f>
        <v>21</v>
      </c>
      <c r="O251" s="28">
        <f>SUM(M251:N251)</f>
        <v>21</v>
      </c>
      <c r="P251" s="28"/>
      <c r="Q251" s="28"/>
      <c r="R251" s="28"/>
      <c r="XFD251" s="225"/>
    </row>
    <row r="252" spans="1:18 16384:16384" s="29" customFormat="1" ht="23.25" customHeight="1" thickBot="1" x14ac:dyDescent="0.3">
      <c r="A252" s="412" t="s">
        <v>74</v>
      </c>
      <c r="B252" s="413"/>
      <c r="C252" s="413"/>
      <c r="D252" s="413"/>
      <c r="E252" s="413"/>
      <c r="F252" s="413"/>
      <c r="G252" s="413"/>
      <c r="H252" s="413"/>
      <c r="I252" s="413"/>
      <c r="J252" s="414"/>
      <c r="K252" s="28"/>
      <c r="L252" s="28"/>
      <c r="M252" s="28"/>
      <c r="N252" s="28"/>
      <c r="O252" s="28"/>
      <c r="P252" s="28"/>
      <c r="Q252" s="28"/>
      <c r="R252" s="28"/>
      <c r="XFD252" s="225"/>
    </row>
    <row r="253" spans="1:18 16384:16384" s="29" customFormat="1" ht="52.5" customHeight="1" thickBot="1" x14ac:dyDescent="0.3">
      <c r="A253" s="374" t="s">
        <v>75</v>
      </c>
      <c r="B253" s="375"/>
      <c r="C253" s="375"/>
      <c r="D253" s="375"/>
      <c r="E253" s="375"/>
      <c r="F253" s="375"/>
      <c r="G253" s="375"/>
      <c r="H253" s="375"/>
      <c r="I253" s="375"/>
      <c r="J253" s="376"/>
      <c r="K253" s="28"/>
      <c r="L253" s="28"/>
      <c r="M253" s="28"/>
      <c r="N253" s="28"/>
      <c r="O253" s="28"/>
      <c r="P253" s="28"/>
      <c r="Q253" s="28"/>
      <c r="R253" s="28"/>
      <c r="XFD253" s="225"/>
    </row>
    <row r="254" spans="1:18 16384:16384" s="229" customFormat="1" ht="13.5" customHeight="1" x14ac:dyDescent="0.25">
      <c r="A254" s="289"/>
      <c r="B254" s="289"/>
      <c r="C254" s="289"/>
      <c r="D254" s="289"/>
      <c r="E254" s="289"/>
      <c r="F254" s="289"/>
      <c r="G254" s="289"/>
      <c r="H254" s="289"/>
      <c r="I254" s="289"/>
      <c r="J254" s="224"/>
      <c r="K254" s="228"/>
      <c r="L254" s="228"/>
      <c r="M254" s="228"/>
      <c r="N254" s="228"/>
      <c r="O254" s="228"/>
      <c r="P254" s="228"/>
      <c r="Q254" s="228"/>
      <c r="R254" s="228"/>
      <c r="XFD254" s="225"/>
    </row>
    <row r="255" spans="1:18 16384:16384" s="225" customFormat="1" ht="30" customHeight="1" x14ac:dyDescent="0.25">
      <c r="A255" s="289"/>
      <c r="B255" s="226" t="s">
        <v>132</v>
      </c>
      <c r="C255" s="227"/>
      <c r="D255" s="287"/>
      <c r="E255" s="288">
        <f>C251+C235+C225+C214+C204+C194+C184+C172+C163+C154+C144+C133+C118+C107+C93+C79+C69+C58+C49+C39</f>
        <v>200</v>
      </c>
      <c r="F255" s="287"/>
      <c r="G255" s="227"/>
      <c r="H255" s="227"/>
      <c r="I255" s="227"/>
      <c r="J255" s="224"/>
      <c r="K255" s="73"/>
      <c r="L255" s="73"/>
      <c r="M255" s="73"/>
      <c r="N255" s="73"/>
      <c r="O255" s="73"/>
      <c r="P255" s="73"/>
      <c r="Q255" s="73"/>
      <c r="R255" s="73"/>
    </row>
    <row r="256" spans="1:18 16384:16384" s="280" customFormat="1" ht="31.5" customHeight="1" x14ac:dyDescent="0.3">
      <c r="A256" s="290"/>
      <c r="B256" s="286" t="s">
        <v>85</v>
      </c>
      <c r="C256" s="53"/>
      <c r="D256" s="438">
        <f>E251+E235+E225+E214+E204+E194+E107+E172+E163+E154+E144+E133+E118+E184+E93+E79+E69+E58+E49+E39</f>
        <v>0</v>
      </c>
      <c r="E256" s="438"/>
      <c r="F256" s="438"/>
      <c r="G256" s="237"/>
      <c r="H256" s="68"/>
      <c r="I256" s="68"/>
      <c r="J256" s="224"/>
      <c r="K256" s="72"/>
      <c r="L256" s="72"/>
      <c r="M256" s="72"/>
      <c r="N256" s="72"/>
      <c r="O256" s="72"/>
      <c r="P256" s="72"/>
      <c r="Q256" s="72"/>
      <c r="R256" s="72"/>
    </row>
    <row r="257" spans="1:18" s="225" customFormat="1" ht="31.5" customHeight="1" x14ac:dyDescent="0.3">
      <c r="A257" s="221"/>
      <c r="B257" s="226" t="s">
        <v>86</v>
      </c>
      <c r="C257" s="264"/>
      <c r="D257" s="439">
        <f>SUM(G251+G235+G225+G214+G204+G194+G184+G172+G163+G154+G144+G133+G118+G107+G93+G79+G69+G58+G49+G39)</f>
        <v>0</v>
      </c>
      <c r="E257" s="439"/>
      <c r="F257" s="439"/>
      <c r="G257" s="229"/>
      <c r="H257" s="68"/>
      <c r="I257" s="68"/>
      <c r="J257" s="224"/>
      <c r="K257" s="73"/>
      <c r="L257" s="73"/>
      <c r="M257" s="73"/>
      <c r="N257" s="73"/>
      <c r="O257" s="73"/>
      <c r="P257" s="73"/>
      <c r="Q257" s="73"/>
      <c r="R257" s="73"/>
    </row>
    <row r="258" spans="1:18" s="225" customFormat="1" ht="21" x14ac:dyDescent="0.3">
      <c r="A258" s="221"/>
      <c r="B258" s="222"/>
      <c r="C258" s="223"/>
      <c r="D258" s="55"/>
      <c r="E258" s="55"/>
      <c r="F258" s="55"/>
      <c r="G258" s="223"/>
      <c r="H258" s="224"/>
      <c r="I258" s="224"/>
      <c r="J258" s="73"/>
      <c r="K258" s="73"/>
      <c r="L258" s="73"/>
      <c r="M258" s="73"/>
      <c r="N258" s="73"/>
      <c r="O258" s="73"/>
      <c r="P258" s="73"/>
      <c r="Q258" s="73"/>
      <c r="R258" s="73"/>
    </row>
    <row r="259" spans="1:18" s="225" customFormat="1" ht="90.75" customHeight="1" x14ac:dyDescent="0.3">
      <c r="A259" s="221"/>
      <c r="B259" s="222"/>
      <c r="C259" s="223"/>
      <c r="D259" s="55"/>
      <c r="E259" s="55"/>
      <c r="F259" s="55"/>
      <c r="G259" s="223"/>
      <c r="H259" s="224"/>
      <c r="I259" s="224"/>
      <c r="J259" s="73"/>
      <c r="K259" s="73"/>
      <c r="L259" s="73"/>
      <c r="M259" s="73"/>
      <c r="N259" s="73"/>
      <c r="O259" s="73"/>
      <c r="P259" s="73"/>
      <c r="Q259" s="73"/>
      <c r="R259" s="73"/>
    </row>
    <row r="260" spans="1:18" ht="82.5" customHeight="1" thickBot="1" x14ac:dyDescent="0.35">
      <c r="A260" s="69"/>
      <c r="B260" s="109"/>
      <c r="C260" s="48"/>
      <c r="D260" s="146"/>
      <c r="E260" s="146"/>
      <c r="F260" s="146"/>
      <c r="G260" s="48"/>
      <c r="H260" s="105"/>
      <c r="I260" s="105"/>
      <c r="J260" s="70"/>
      <c r="K260" s="6"/>
      <c r="L260" s="6"/>
      <c r="M260" s="6"/>
      <c r="N260" s="6"/>
      <c r="O260" s="6"/>
      <c r="P260" s="6"/>
      <c r="Q260" s="6"/>
      <c r="R260" s="6"/>
    </row>
    <row r="261" spans="1:18" ht="29.25" customHeight="1" x14ac:dyDescent="0.3">
      <c r="A261" s="124"/>
      <c r="B261" s="112"/>
      <c r="C261" s="113"/>
      <c r="D261" s="148"/>
      <c r="E261" s="148"/>
      <c r="F261" s="148"/>
      <c r="G261" s="113"/>
      <c r="H261" s="114"/>
      <c r="I261" s="114"/>
      <c r="J261" s="268"/>
      <c r="K261" s="6"/>
      <c r="L261" s="6"/>
      <c r="M261" s="6"/>
      <c r="N261" s="6"/>
      <c r="O261" s="6"/>
      <c r="P261" s="6"/>
      <c r="Q261" s="6"/>
      <c r="R261" s="6"/>
    </row>
    <row r="262" spans="1:18" ht="15" customHeight="1" x14ac:dyDescent="0.25">
      <c r="A262" s="115"/>
      <c r="B262" s="44"/>
      <c r="C262" s="55"/>
      <c r="D262" s="55"/>
      <c r="E262" s="55"/>
      <c r="F262" s="55"/>
      <c r="G262" s="55"/>
      <c r="H262" s="56"/>
      <c r="I262" s="56"/>
      <c r="J262" s="269"/>
      <c r="K262" s="6"/>
      <c r="L262" s="6"/>
      <c r="M262" s="6"/>
      <c r="N262" s="6"/>
      <c r="O262" s="6"/>
      <c r="P262" s="6"/>
      <c r="Q262" s="6"/>
      <c r="R262" s="6"/>
    </row>
    <row r="263" spans="1:18" ht="15" customHeight="1" x14ac:dyDescent="0.25">
      <c r="A263" s="115"/>
      <c r="B263" s="44"/>
      <c r="C263" s="45"/>
      <c r="D263" s="144"/>
      <c r="E263" s="144"/>
      <c r="F263" s="144"/>
      <c r="G263" s="45"/>
      <c r="H263" s="45"/>
      <c r="I263" s="45"/>
      <c r="J263" s="269"/>
      <c r="K263" s="6"/>
      <c r="L263" s="6"/>
      <c r="M263" s="6"/>
      <c r="N263" s="6"/>
      <c r="O263" s="6"/>
      <c r="P263" s="6"/>
      <c r="Q263" s="6"/>
      <c r="R263" s="6"/>
    </row>
    <row r="264" spans="1:18" ht="12.75" customHeight="1" x14ac:dyDescent="0.25">
      <c r="A264" s="115"/>
      <c r="B264" s="44"/>
      <c r="C264" s="45"/>
      <c r="D264" s="144"/>
      <c r="E264" s="144"/>
      <c r="F264" s="144"/>
      <c r="G264" s="45"/>
      <c r="H264" s="45"/>
      <c r="I264" s="45"/>
      <c r="J264" s="269"/>
      <c r="K264" s="6"/>
      <c r="L264" s="6"/>
      <c r="M264" s="6"/>
      <c r="N264" s="6"/>
      <c r="O264" s="6"/>
      <c r="P264" s="6"/>
      <c r="Q264" s="6"/>
      <c r="R264" s="6"/>
    </row>
    <row r="265" spans="1:18" ht="12.75" customHeight="1" x14ac:dyDescent="0.25">
      <c r="A265" s="115"/>
      <c r="B265" s="44"/>
      <c r="C265" s="46"/>
      <c r="D265" s="149"/>
      <c r="E265" s="149"/>
      <c r="F265" s="149"/>
      <c r="G265" s="46"/>
      <c r="H265" s="46"/>
      <c r="I265" s="46"/>
      <c r="J265" s="269"/>
      <c r="K265" s="6"/>
      <c r="L265" s="6"/>
      <c r="M265" s="6"/>
      <c r="N265" s="6"/>
      <c r="O265" s="6"/>
      <c r="P265" s="6"/>
      <c r="Q265" s="6"/>
      <c r="R265" s="6"/>
    </row>
    <row r="266" spans="1:18" ht="12.75" customHeight="1" x14ac:dyDescent="0.25">
      <c r="A266" s="115"/>
      <c r="B266" s="44"/>
      <c r="C266" s="46"/>
      <c r="D266" s="149"/>
      <c r="E266" s="149"/>
      <c r="F266" s="149"/>
      <c r="G266" s="46"/>
      <c r="H266" s="46"/>
      <c r="I266" s="46"/>
      <c r="J266" s="269"/>
      <c r="K266" s="6"/>
      <c r="L266" s="6"/>
      <c r="M266" s="6"/>
      <c r="N266" s="6"/>
      <c r="O266" s="6"/>
      <c r="P266" s="6"/>
      <c r="Q266" s="6"/>
      <c r="R266" s="6"/>
    </row>
    <row r="267" spans="1:18" ht="91.5" customHeight="1" x14ac:dyDescent="0.25">
      <c r="A267" s="115"/>
      <c r="B267" s="44"/>
      <c r="C267" s="46"/>
      <c r="D267" s="149"/>
      <c r="E267" s="149"/>
      <c r="F267" s="149"/>
      <c r="G267" s="46"/>
      <c r="H267" s="46"/>
      <c r="I267" s="46"/>
      <c r="J267" s="269"/>
      <c r="K267" s="6"/>
      <c r="L267" s="6"/>
      <c r="M267" s="6"/>
      <c r="N267" s="6"/>
      <c r="O267" s="6"/>
      <c r="P267" s="6"/>
      <c r="Q267" s="6"/>
      <c r="R267" s="6"/>
    </row>
    <row r="268" spans="1:18" ht="13.5" customHeight="1" x14ac:dyDescent="0.25">
      <c r="A268" s="116"/>
      <c r="C268" s="46"/>
      <c r="D268" s="149"/>
      <c r="E268" s="149"/>
      <c r="F268" s="149"/>
      <c r="G268" s="46"/>
      <c r="H268" s="46"/>
      <c r="I268" s="46"/>
      <c r="J268" s="269"/>
      <c r="K268" s="6"/>
      <c r="L268" s="6"/>
      <c r="M268" s="6"/>
      <c r="N268" s="6"/>
      <c r="O268" s="6"/>
      <c r="P268" s="6"/>
      <c r="Q268" s="6"/>
      <c r="R268" s="6"/>
    </row>
    <row r="269" spans="1:18" ht="34.5" customHeight="1" x14ac:dyDescent="0.25">
      <c r="A269" s="117"/>
      <c r="B269" s="253" t="s">
        <v>54</v>
      </c>
      <c r="C269" s="87"/>
      <c r="D269" s="88"/>
      <c r="E269" s="88"/>
      <c r="F269" s="88"/>
      <c r="G269" s="84"/>
      <c r="H269" s="252"/>
      <c r="I269" s="46"/>
      <c r="J269" s="269"/>
      <c r="K269" s="6"/>
      <c r="L269" s="6"/>
      <c r="M269" s="6"/>
      <c r="N269" s="6"/>
      <c r="O269" s="6"/>
      <c r="P269" s="6"/>
      <c r="Q269" s="6"/>
      <c r="R269" s="6"/>
    </row>
    <row r="270" spans="1:18" ht="34.5" customHeight="1" x14ac:dyDescent="0.25">
      <c r="A270" s="118"/>
      <c r="B270" s="230" t="s">
        <v>87</v>
      </c>
      <c r="C270" s="88"/>
      <c r="D270" s="88"/>
      <c r="E270" s="88"/>
      <c r="F270" s="88"/>
      <c r="G270" s="84"/>
      <c r="H270" s="252"/>
      <c r="I270" s="46"/>
      <c r="J270" s="269"/>
      <c r="K270" s="6"/>
      <c r="L270" s="6"/>
      <c r="M270" s="6"/>
      <c r="N270" s="6"/>
      <c r="O270" s="6"/>
      <c r="P270" s="6"/>
      <c r="Q270" s="6"/>
      <c r="R270" s="6"/>
    </row>
    <row r="271" spans="1:18" ht="34.5" customHeight="1" x14ac:dyDescent="0.25">
      <c r="A271" s="119"/>
      <c r="B271" s="230" t="s">
        <v>134</v>
      </c>
      <c r="C271" s="89"/>
      <c r="D271" s="89"/>
      <c r="E271" s="89"/>
      <c r="F271" s="89"/>
      <c r="G271" s="85"/>
      <c r="H271" s="95"/>
      <c r="I271" s="81"/>
      <c r="J271" s="269"/>
      <c r="K271" s="6"/>
      <c r="L271" s="6"/>
      <c r="M271" s="6"/>
      <c r="N271" s="6"/>
      <c r="O271" s="6"/>
      <c r="P271" s="6"/>
      <c r="Q271" s="6"/>
      <c r="R271" s="6"/>
    </row>
    <row r="272" spans="1:18" ht="34.5" customHeight="1" x14ac:dyDescent="0.25">
      <c r="A272" s="119"/>
      <c r="B272" s="230" t="s">
        <v>188</v>
      </c>
      <c r="C272" s="89"/>
      <c r="D272" s="89"/>
      <c r="E272" s="89"/>
      <c r="F272" s="89"/>
      <c r="G272" s="85"/>
      <c r="H272" s="95"/>
      <c r="I272" s="81"/>
      <c r="J272" s="269"/>
      <c r="K272" s="6"/>
      <c r="L272" s="6"/>
      <c r="M272" s="6"/>
      <c r="N272" s="6"/>
      <c r="O272" s="6"/>
      <c r="P272" s="6"/>
      <c r="Q272" s="6"/>
      <c r="R272" s="6"/>
    </row>
    <row r="273" spans="1:18" ht="34.5" customHeight="1" x14ac:dyDescent="0.3">
      <c r="A273" s="120"/>
      <c r="B273" s="230" t="s">
        <v>96</v>
      </c>
      <c r="C273" s="89"/>
      <c r="D273" s="89"/>
      <c r="E273" s="89"/>
      <c r="F273" s="89"/>
      <c r="G273" s="85"/>
      <c r="H273" s="95"/>
      <c r="I273" s="81"/>
      <c r="J273" s="269"/>
      <c r="K273" s="6"/>
      <c r="L273" s="6"/>
      <c r="M273" s="6"/>
      <c r="N273" s="6"/>
      <c r="O273" s="6"/>
      <c r="P273" s="6"/>
      <c r="Q273" s="6"/>
      <c r="R273" s="6"/>
    </row>
    <row r="274" spans="1:18" ht="15" customHeight="1" thickBot="1" x14ac:dyDescent="0.35">
      <c r="A274" s="125"/>
      <c r="B274" s="126"/>
      <c r="C274" s="127"/>
      <c r="D274" s="150"/>
      <c r="E274" s="150"/>
      <c r="F274" s="150"/>
      <c r="G274" s="127"/>
      <c r="H274" s="128"/>
      <c r="I274" s="128"/>
      <c r="J274" s="270"/>
      <c r="K274" s="6"/>
      <c r="L274" s="6"/>
      <c r="M274" s="6"/>
      <c r="N274" s="6"/>
      <c r="O274" s="6"/>
      <c r="P274" s="6"/>
      <c r="Q274" s="6"/>
      <c r="R274" s="6"/>
    </row>
    <row r="275" spans="1:18" ht="15" customHeight="1" x14ac:dyDescent="0.3">
      <c r="A275" s="108"/>
      <c r="B275" s="111"/>
      <c r="C275" s="48"/>
      <c r="D275" s="146"/>
      <c r="E275" s="146"/>
      <c r="F275" s="146"/>
      <c r="G275" s="48"/>
      <c r="H275" s="105"/>
      <c r="I275" s="105"/>
      <c r="J275" s="70"/>
      <c r="K275" s="6"/>
      <c r="L275" s="6"/>
      <c r="M275" s="6"/>
      <c r="N275" s="6"/>
      <c r="O275" s="6"/>
      <c r="P275" s="6"/>
      <c r="Q275" s="6"/>
      <c r="R275" s="6"/>
    </row>
    <row r="276" spans="1:18" ht="15" hidden="1" customHeight="1" x14ac:dyDescent="0.3">
      <c r="A276" s="108"/>
      <c r="B276" s="111"/>
      <c r="C276" s="48"/>
      <c r="D276" s="146"/>
      <c r="E276" s="146"/>
      <c r="F276" s="146"/>
      <c r="G276" s="48"/>
      <c r="H276" s="105"/>
      <c r="I276" s="105"/>
      <c r="J276" s="70"/>
      <c r="K276" s="6"/>
      <c r="L276" s="6"/>
      <c r="M276" s="6"/>
      <c r="N276" s="6"/>
      <c r="O276" s="6"/>
      <c r="P276" s="6"/>
      <c r="Q276" s="6"/>
      <c r="R276" s="6"/>
    </row>
    <row r="277" spans="1:18" ht="15" hidden="1" customHeight="1" x14ac:dyDescent="0.25">
      <c r="A277" s="3"/>
      <c r="B277" s="3"/>
      <c r="C277" s="3"/>
      <c r="D277" s="3"/>
      <c r="E277" s="3"/>
      <c r="F277" s="3"/>
      <c r="G277" s="3"/>
      <c r="H277" s="3"/>
      <c r="I277" s="3"/>
      <c r="J277" s="70"/>
      <c r="K277" s="6"/>
      <c r="L277" s="6"/>
      <c r="M277" s="6"/>
      <c r="N277" s="6"/>
      <c r="O277" s="6"/>
      <c r="P277" s="6"/>
      <c r="Q277" s="6"/>
      <c r="R277" s="6"/>
    </row>
    <row r="278" spans="1:18" ht="15" hidden="1" customHeight="1" x14ac:dyDescent="0.25">
      <c r="A278" s="3"/>
      <c r="B278" s="3"/>
      <c r="C278" s="3"/>
      <c r="D278" s="3"/>
      <c r="E278" s="3"/>
      <c r="F278" s="3"/>
      <c r="G278" s="3"/>
      <c r="H278" s="3"/>
      <c r="I278" s="3"/>
      <c r="J278" s="70"/>
      <c r="K278" s="6"/>
      <c r="L278" s="6"/>
      <c r="M278" s="6"/>
      <c r="N278" s="6"/>
      <c r="O278" s="6"/>
      <c r="P278" s="6"/>
      <c r="Q278" s="6"/>
      <c r="R278" s="6"/>
    </row>
    <row r="279" spans="1:18" ht="15" hidden="1" customHeight="1" x14ac:dyDescent="0.25">
      <c r="A279" s="3"/>
      <c r="B279" s="3"/>
      <c r="C279" s="3"/>
      <c r="D279" s="3"/>
      <c r="E279" s="3"/>
      <c r="F279" s="3"/>
      <c r="G279" s="3"/>
      <c r="H279" s="3"/>
      <c r="I279" s="3"/>
      <c r="J279" s="70"/>
      <c r="K279" s="6"/>
      <c r="L279" s="6"/>
      <c r="M279" s="6"/>
      <c r="N279" s="6"/>
      <c r="O279" s="6"/>
      <c r="P279" s="6"/>
      <c r="Q279" s="6"/>
      <c r="R279" s="6"/>
    </row>
    <row r="280" spans="1:18" ht="15" hidden="1" customHeight="1" x14ac:dyDescent="0.25">
      <c r="A280" s="3"/>
      <c r="B280" s="3"/>
      <c r="C280" s="3"/>
      <c r="D280" s="3"/>
      <c r="E280" s="3"/>
      <c r="F280" s="3"/>
      <c r="G280" s="3"/>
      <c r="H280" s="3"/>
      <c r="I280" s="3"/>
      <c r="J280" s="70"/>
      <c r="K280" s="6"/>
      <c r="L280" s="6"/>
      <c r="M280" s="6"/>
      <c r="N280" s="6"/>
      <c r="O280" s="6"/>
      <c r="P280" s="6"/>
      <c r="Q280" s="6"/>
      <c r="R280" s="6"/>
    </row>
    <row r="281" spans="1:18" ht="15" hidden="1" customHeight="1" x14ac:dyDescent="0.25">
      <c r="A281" s="3"/>
      <c r="B281" s="3"/>
      <c r="C281" s="3"/>
      <c r="D281" s="3"/>
      <c r="E281" s="3"/>
      <c r="F281" s="3"/>
      <c r="G281" s="3"/>
      <c r="H281" s="3"/>
      <c r="I281" s="3"/>
      <c r="J281" s="70"/>
      <c r="K281" s="6"/>
      <c r="L281" s="6"/>
      <c r="M281" s="6"/>
      <c r="N281" s="6"/>
      <c r="O281" s="6"/>
      <c r="P281" s="6"/>
      <c r="Q281" s="6"/>
      <c r="R281" s="6"/>
    </row>
    <row r="282" spans="1:18" ht="15" hidden="1" customHeight="1" x14ac:dyDescent="0.25">
      <c r="A282" s="3"/>
      <c r="B282" s="3"/>
      <c r="C282" s="3"/>
      <c r="D282" s="3"/>
      <c r="E282" s="3"/>
      <c r="F282" s="3"/>
      <c r="G282" s="3"/>
      <c r="H282" s="3"/>
      <c r="I282" s="3"/>
      <c r="J282" s="70"/>
      <c r="K282" s="6"/>
      <c r="L282" s="6"/>
      <c r="M282" s="6"/>
      <c r="N282" s="6"/>
      <c r="O282" s="6"/>
      <c r="P282" s="6"/>
      <c r="Q282" s="6"/>
      <c r="R282" s="6"/>
    </row>
    <row r="283" spans="1:18" ht="15" hidden="1" customHeight="1" x14ac:dyDescent="0.25">
      <c r="A283" s="3"/>
      <c r="B283" s="3"/>
      <c r="C283" s="3"/>
      <c r="D283" s="3"/>
      <c r="E283" s="3"/>
      <c r="F283" s="3"/>
      <c r="G283" s="3"/>
      <c r="H283" s="3"/>
      <c r="I283" s="3"/>
      <c r="J283" s="70"/>
      <c r="K283" s="6"/>
      <c r="L283" s="6"/>
      <c r="M283" s="6"/>
      <c r="N283" s="6"/>
      <c r="O283" s="6"/>
      <c r="P283" s="6"/>
      <c r="Q283" s="6"/>
      <c r="R283" s="6"/>
    </row>
    <row r="284" spans="1:18" ht="15" hidden="1" customHeight="1" x14ac:dyDescent="0.25">
      <c r="A284" s="3"/>
      <c r="B284" s="3"/>
      <c r="C284" s="3"/>
      <c r="D284" s="3"/>
      <c r="E284" s="3"/>
      <c r="F284" s="3"/>
      <c r="G284" s="3"/>
      <c r="H284" s="3"/>
      <c r="I284" s="3"/>
      <c r="J284" s="70"/>
      <c r="K284" s="6"/>
      <c r="L284" s="6"/>
      <c r="M284" s="6"/>
      <c r="N284" s="6"/>
      <c r="O284" s="6"/>
      <c r="P284" s="6"/>
      <c r="Q284" s="6"/>
      <c r="R284" s="6"/>
    </row>
    <row r="285" spans="1:18" ht="15" hidden="1" customHeight="1" x14ac:dyDescent="0.25">
      <c r="A285" s="3"/>
      <c r="B285" s="3"/>
      <c r="C285" s="3"/>
      <c r="D285" s="3"/>
      <c r="E285" s="3"/>
      <c r="F285" s="3"/>
      <c r="G285" s="3"/>
      <c r="H285" s="3"/>
      <c r="I285" s="3"/>
      <c r="J285" s="70"/>
      <c r="K285" s="6"/>
      <c r="L285" s="6"/>
      <c r="M285" s="6"/>
      <c r="N285" s="6"/>
      <c r="O285" s="6"/>
      <c r="P285" s="6"/>
      <c r="Q285" s="6"/>
      <c r="R285" s="6"/>
    </row>
    <row r="286" spans="1:18" ht="15" hidden="1" customHeight="1" x14ac:dyDescent="0.25">
      <c r="A286" s="3"/>
      <c r="B286" s="3"/>
      <c r="C286" s="3"/>
      <c r="D286" s="3"/>
      <c r="E286" s="3"/>
      <c r="F286" s="3"/>
      <c r="G286" s="3"/>
      <c r="H286" s="3"/>
      <c r="I286" s="3"/>
      <c r="J286" s="70"/>
      <c r="K286" s="6"/>
      <c r="L286" s="6"/>
      <c r="M286" s="6"/>
      <c r="N286" s="6"/>
      <c r="O286" s="6"/>
      <c r="P286" s="6"/>
      <c r="Q286" s="6"/>
      <c r="R286" s="6"/>
    </row>
    <row r="287" spans="1:18" ht="15" hidden="1" customHeight="1" x14ac:dyDescent="0.3">
      <c r="A287" s="108"/>
      <c r="B287" s="111"/>
      <c r="C287" s="48"/>
      <c r="D287" s="146"/>
      <c r="E287" s="146"/>
      <c r="F287" s="146"/>
      <c r="G287" s="48"/>
      <c r="H287" s="105"/>
      <c r="I287" s="105"/>
      <c r="J287" s="70"/>
      <c r="K287" s="6"/>
      <c r="L287" s="6"/>
      <c r="M287" s="6"/>
      <c r="N287" s="6"/>
      <c r="O287" s="6"/>
      <c r="P287" s="6"/>
      <c r="Q287" s="6"/>
      <c r="R287" s="6"/>
    </row>
    <row r="288" spans="1:18" ht="15" hidden="1" customHeight="1" x14ac:dyDescent="0.3">
      <c r="A288" s="108"/>
      <c r="B288" s="111"/>
      <c r="C288" s="48"/>
      <c r="D288" s="146"/>
      <c r="E288" s="146"/>
      <c r="F288" s="146"/>
      <c r="G288" s="48"/>
      <c r="H288" s="105"/>
      <c r="I288" s="105"/>
      <c r="J288" s="70"/>
      <c r="K288" s="6"/>
      <c r="L288" s="6"/>
      <c r="M288" s="6"/>
      <c r="N288" s="6"/>
      <c r="O288" s="6"/>
      <c r="P288" s="6"/>
      <c r="Q288" s="6"/>
      <c r="R288" s="6"/>
    </row>
    <row r="289" spans="1:18" ht="15" hidden="1" customHeight="1" x14ac:dyDescent="0.3">
      <c r="A289" s="108"/>
      <c r="B289" s="111"/>
      <c r="C289" s="48"/>
      <c r="D289" s="146"/>
      <c r="E289" s="146"/>
      <c r="F289" s="146"/>
      <c r="G289" s="48"/>
      <c r="H289" s="105"/>
      <c r="I289" s="105"/>
      <c r="J289" s="70"/>
      <c r="K289" s="6"/>
      <c r="L289" s="6"/>
      <c r="M289" s="6"/>
      <c r="N289" s="6"/>
      <c r="O289" s="6"/>
      <c r="P289" s="6"/>
      <c r="Q289" s="6"/>
      <c r="R289" s="6"/>
    </row>
    <row r="290" spans="1:18" ht="15" hidden="1" customHeight="1" x14ac:dyDescent="0.3">
      <c r="A290" s="108"/>
      <c r="B290" s="111"/>
      <c r="C290" s="48"/>
      <c r="D290" s="146"/>
      <c r="E290" s="146"/>
      <c r="F290" s="146"/>
      <c r="G290" s="48"/>
      <c r="H290" s="105"/>
      <c r="I290" s="105"/>
      <c r="J290" s="70"/>
      <c r="K290" s="6"/>
      <c r="L290" s="6"/>
      <c r="M290" s="6"/>
      <c r="N290" s="6"/>
      <c r="O290" s="6"/>
      <c r="P290" s="6"/>
      <c r="Q290" s="6"/>
      <c r="R290" s="6"/>
    </row>
    <row r="291" spans="1:18" ht="15" hidden="1" customHeight="1" x14ac:dyDescent="0.3">
      <c r="A291" s="108"/>
      <c r="B291" s="111"/>
      <c r="C291" s="48"/>
      <c r="D291" s="146"/>
      <c r="E291" s="146"/>
      <c r="F291" s="146"/>
      <c r="G291" s="48"/>
      <c r="H291" s="105"/>
      <c r="I291" s="105"/>
      <c r="J291" s="70"/>
      <c r="K291" s="6"/>
      <c r="L291" s="6"/>
      <c r="M291" s="6"/>
      <c r="N291" s="6"/>
      <c r="O291" s="6"/>
      <c r="P291" s="6"/>
      <c r="Q291" s="6"/>
      <c r="R291" s="6"/>
    </row>
    <row r="292" spans="1:18" ht="15" hidden="1" customHeight="1" x14ac:dyDescent="0.3">
      <c r="A292" s="108"/>
      <c r="B292" s="111"/>
      <c r="C292" s="48"/>
      <c r="D292" s="146"/>
      <c r="E292" s="146"/>
      <c r="F292" s="146"/>
      <c r="G292" s="48"/>
      <c r="H292" s="105"/>
      <c r="I292" s="105"/>
      <c r="J292" s="70"/>
      <c r="K292" s="6"/>
      <c r="L292" s="6"/>
      <c r="M292" s="6"/>
      <c r="N292" s="6"/>
      <c r="O292" s="6"/>
      <c r="P292" s="6"/>
      <c r="Q292" s="6"/>
      <c r="R292" s="6"/>
    </row>
    <row r="293" spans="1:18" ht="15" hidden="1" customHeight="1" x14ac:dyDescent="0.3">
      <c r="A293" s="108"/>
      <c r="B293" s="111"/>
      <c r="C293" s="48"/>
      <c r="D293" s="146"/>
      <c r="E293" s="146"/>
      <c r="F293" s="146"/>
      <c r="G293" s="48"/>
      <c r="H293" s="105"/>
      <c r="I293" s="105"/>
      <c r="J293" s="70"/>
      <c r="K293" s="6"/>
      <c r="L293" s="6"/>
      <c r="M293" s="6"/>
      <c r="N293" s="6"/>
      <c r="O293" s="6"/>
      <c r="P293" s="6"/>
      <c r="Q293" s="6"/>
      <c r="R293" s="6"/>
    </row>
    <row r="294" spans="1:18" ht="15" hidden="1" customHeight="1" x14ac:dyDescent="0.3">
      <c r="A294" s="108"/>
      <c r="B294" s="111"/>
      <c r="C294" s="48"/>
      <c r="D294" s="146"/>
      <c r="E294" s="146"/>
      <c r="F294" s="146"/>
      <c r="G294" s="48"/>
      <c r="H294" s="105"/>
      <c r="I294" s="105"/>
      <c r="J294" s="70"/>
      <c r="K294" s="6"/>
      <c r="L294" s="6"/>
      <c r="M294" s="6"/>
      <c r="N294" s="6"/>
      <c r="O294" s="6"/>
      <c r="P294" s="6"/>
      <c r="Q294" s="6"/>
      <c r="R294" s="6"/>
    </row>
    <row r="295" spans="1:18" ht="15" hidden="1" customHeight="1" x14ac:dyDescent="0.3">
      <c r="A295" s="108"/>
      <c r="B295" s="111"/>
      <c r="C295" s="48"/>
      <c r="D295" s="146"/>
      <c r="E295" s="146"/>
      <c r="F295" s="146"/>
      <c r="G295" s="48"/>
      <c r="H295" s="105"/>
      <c r="I295" s="105"/>
      <c r="J295" s="70"/>
      <c r="K295" s="6"/>
      <c r="L295" s="6"/>
      <c r="M295" s="6"/>
      <c r="N295" s="6"/>
      <c r="O295" s="6"/>
      <c r="P295" s="6"/>
      <c r="Q295" s="6"/>
      <c r="R295" s="6"/>
    </row>
    <row r="296" spans="1:18" ht="15" hidden="1" customHeight="1" x14ac:dyDescent="0.3">
      <c r="A296" s="108"/>
      <c r="B296" s="111"/>
      <c r="C296" s="48"/>
      <c r="D296" s="146"/>
      <c r="E296" s="146"/>
      <c r="F296" s="146"/>
      <c r="G296" s="48"/>
      <c r="H296" s="105"/>
      <c r="I296" s="105"/>
      <c r="J296" s="70"/>
      <c r="K296" s="6"/>
      <c r="L296" s="6"/>
      <c r="M296" s="6"/>
      <c r="N296" s="6"/>
      <c r="O296" s="6"/>
      <c r="P296" s="6"/>
      <c r="Q296" s="6"/>
      <c r="R296" s="6"/>
    </row>
    <row r="297" spans="1:18" ht="15" hidden="1" customHeight="1" x14ac:dyDescent="0.3">
      <c r="A297" s="108"/>
      <c r="B297" s="111"/>
      <c r="C297" s="48"/>
      <c r="D297" s="146"/>
      <c r="E297" s="146"/>
      <c r="F297" s="146"/>
      <c r="G297" s="48"/>
      <c r="H297" s="105"/>
      <c r="I297" s="105"/>
      <c r="J297" s="70"/>
      <c r="K297" s="6"/>
      <c r="L297" s="6"/>
      <c r="M297" s="6"/>
      <c r="N297" s="6"/>
      <c r="O297" s="6"/>
      <c r="P297" s="6"/>
      <c r="Q297" s="6"/>
      <c r="R297" s="6"/>
    </row>
    <row r="298" spans="1:18" ht="15" hidden="1" customHeight="1" x14ac:dyDescent="0.3">
      <c r="A298" s="108"/>
      <c r="B298" s="111"/>
      <c r="C298" s="48"/>
      <c r="D298" s="146"/>
      <c r="E298" s="146"/>
      <c r="F298" s="146"/>
      <c r="G298" s="48"/>
      <c r="H298" s="105"/>
      <c r="I298" s="105"/>
      <c r="J298" s="70"/>
      <c r="K298" s="6"/>
      <c r="L298" s="6"/>
      <c r="M298" s="6"/>
      <c r="N298" s="6"/>
      <c r="O298" s="6"/>
      <c r="P298" s="6"/>
      <c r="Q298" s="6"/>
      <c r="R298" s="6"/>
    </row>
    <row r="299" spans="1:18" ht="15" hidden="1" customHeight="1" x14ac:dyDescent="0.3">
      <c r="A299" s="108"/>
      <c r="B299" s="111"/>
      <c r="C299" s="48"/>
      <c r="D299" s="146"/>
      <c r="E299" s="146"/>
      <c r="F299" s="146"/>
      <c r="G299" s="48"/>
      <c r="H299" s="105"/>
      <c r="I299" s="105"/>
      <c r="J299" s="70"/>
      <c r="K299" s="6"/>
      <c r="L299" s="6"/>
      <c r="M299" s="6"/>
      <c r="N299" s="6"/>
      <c r="O299" s="6"/>
      <c r="P299" s="6"/>
      <c r="Q299" s="6"/>
      <c r="R299" s="6"/>
    </row>
    <row r="300" spans="1:18" ht="15" hidden="1" customHeight="1" x14ac:dyDescent="0.3">
      <c r="A300" s="108"/>
      <c r="B300" s="111"/>
      <c r="C300" s="48"/>
      <c r="D300" s="146"/>
      <c r="E300" s="146"/>
      <c r="F300" s="146"/>
      <c r="G300" s="48"/>
      <c r="H300" s="105"/>
      <c r="I300" s="105"/>
      <c r="J300" s="70"/>
      <c r="K300" s="6"/>
      <c r="L300" s="6"/>
      <c r="M300" s="6"/>
      <c r="N300" s="6"/>
      <c r="O300" s="6"/>
      <c r="P300" s="6"/>
      <c r="Q300" s="6"/>
      <c r="R300" s="6"/>
    </row>
    <row r="301" spans="1:18" ht="15" hidden="1" customHeight="1" x14ac:dyDescent="0.3">
      <c r="A301" s="108"/>
      <c r="B301" s="111"/>
      <c r="C301" s="48"/>
      <c r="D301" s="146"/>
      <c r="E301" s="146"/>
      <c r="F301" s="146"/>
      <c r="G301" s="48"/>
      <c r="H301" s="105"/>
      <c r="I301" s="105"/>
      <c r="J301" s="70"/>
      <c r="K301" s="6"/>
      <c r="L301" s="6"/>
      <c r="M301" s="6"/>
      <c r="N301" s="6"/>
      <c r="O301" s="6"/>
      <c r="P301" s="6"/>
      <c r="Q301" s="6"/>
      <c r="R301" s="6"/>
    </row>
    <row r="302" spans="1:18" ht="15" hidden="1" customHeight="1" x14ac:dyDescent="0.3">
      <c r="A302" s="108"/>
      <c r="B302" s="111"/>
      <c r="C302" s="48"/>
      <c r="D302" s="146"/>
      <c r="E302" s="146"/>
      <c r="F302" s="146"/>
      <c r="G302" s="48"/>
      <c r="H302" s="105"/>
      <c r="I302" s="105"/>
      <c r="J302" s="70"/>
      <c r="K302" s="6"/>
      <c r="L302" s="6"/>
      <c r="M302" s="6"/>
      <c r="N302" s="6"/>
      <c r="O302" s="6"/>
      <c r="P302" s="6"/>
      <c r="Q302" s="6"/>
      <c r="R302" s="6"/>
    </row>
    <row r="303" spans="1:18" ht="15" hidden="1" customHeight="1" x14ac:dyDescent="0.3">
      <c r="A303" s="108"/>
      <c r="B303" s="111"/>
      <c r="C303" s="48"/>
      <c r="D303" s="146"/>
      <c r="E303" s="146"/>
      <c r="F303" s="146"/>
      <c r="G303" s="48"/>
      <c r="H303" s="105"/>
      <c r="I303" s="105"/>
      <c r="J303" s="70"/>
      <c r="K303" s="6"/>
      <c r="L303" s="6"/>
      <c r="M303" s="6"/>
      <c r="N303" s="6"/>
      <c r="O303" s="6"/>
      <c r="P303" s="6"/>
      <c r="Q303" s="6"/>
      <c r="R303" s="6"/>
    </row>
    <row r="304" spans="1:18" ht="15" hidden="1" customHeight="1" x14ac:dyDescent="0.3">
      <c r="A304" s="108"/>
      <c r="B304" s="111"/>
      <c r="C304" s="48"/>
      <c r="D304" s="146"/>
      <c r="E304" s="146"/>
      <c r="F304" s="146"/>
      <c r="G304" s="48"/>
      <c r="H304" s="105"/>
      <c r="I304" s="105"/>
      <c r="J304" s="70"/>
      <c r="K304" s="6"/>
      <c r="L304" s="6"/>
      <c r="M304" s="6"/>
      <c r="N304" s="6"/>
      <c r="O304" s="6"/>
      <c r="P304" s="6"/>
      <c r="Q304" s="6"/>
      <c r="R304" s="6"/>
    </row>
    <row r="305" spans="1:18" ht="15" hidden="1" customHeight="1" x14ac:dyDescent="0.3">
      <c r="A305" s="108"/>
      <c r="B305" s="111"/>
      <c r="C305" s="48"/>
      <c r="D305" s="146"/>
      <c r="E305" s="146"/>
      <c r="F305" s="146"/>
      <c r="G305" s="48"/>
      <c r="H305" s="105"/>
      <c r="I305" s="105"/>
      <c r="J305" s="70"/>
      <c r="K305" s="6"/>
      <c r="L305" s="6"/>
      <c r="M305" s="6"/>
      <c r="N305" s="6"/>
      <c r="O305" s="6"/>
      <c r="P305" s="6"/>
      <c r="Q305" s="6"/>
      <c r="R305" s="6"/>
    </row>
    <row r="306" spans="1:18" ht="15" hidden="1" customHeight="1" x14ac:dyDescent="0.3">
      <c r="A306" s="108"/>
      <c r="B306" s="111"/>
      <c r="C306" s="48"/>
      <c r="D306" s="146"/>
      <c r="E306" s="146"/>
      <c r="F306" s="146"/>
      <c r="G306" s="48"/>
      <c r="H306" s="105"/>
      <c r="I306" s="105"/>
      <c r="J306" s="70"/>
      <c r="K306" s="6"/>
      <c r="L306" s="6"/>
      <c r="M306" s="6"/>
      <c r="N306" s="6"/>
      <c r="O306" s="6"/>
      <c r="P306" s="6"/>
      <c r="Q306" s="6"/>
      <c r="R306" s="6"/>
    </row>
    <row r="307" spans="1:18" ht="15" hidden="1" customHeight="1" x14ac:dyDescent="0.3">
      <c r="A307" s="108"/>
      <c r="B307" s="111"/>
      <c r="C307" s="48"/>
      <c r="D307" s="146"/>
      <c r="E307" s="146"/>
      <c r="F307" s="146"/>
      <c r="G307" s="48"/>
      <c r="H307" s="105"/>
      <c r="I307" s="105"/>
      <c r="J307" s="70"/>
      <c r="K307" s="6"/>
      <c r="L307" s="6"/>
      <c r="M307" s="6"/>
      <c r="N307" s="6"/>
      <c r="O307" s="6"/>
      <c r="P307" s="6"/>
      <c r="Q307" s="6"/>
      <c r="R307" s="6"/>
    </row>
    <row r="308" spans="1:18" ht="15" hidden="1" customHeight="1" x14ac:dyDescent="0.3">
      <c r="A308" s="108"/>
      <c r="B308" s="111"/>
      <c r="C308" s="48"/>
      <c r="D308" s="146"/>
      <c r="E308" s="146"/>
      <c r="F308" s="146"/>
      <c r="G308" s="48"/>
      <c r="H308" s="105"/>
      <c r="I308" s="105"/>
      <c r="J308" s="70"/>
      <c r="K308" s="6"/>
      <c r="L308" s="6"/>
      <c r="M308" s="6"/>
      <c r="N308" s="6"/>
      <c r="O308" s="6"/>
      <c r="P308" s="6"/>
      <c r="Q308" s="6"/>
      <c r="R308" s="6"/>
    </row>
    <row r="309" spans="1:18" ht="15" hidden="1" customHeight="1" x14ac:dyDescent="0.3">
      <c r="A309" s="108"/>
      <c r="B309" s="111"/>
      <c r="C309" s="48"/>
      <c r="D309" s="146"/>
      <c r="E309" s="146"/>
      <c r="F309" s="146"/>
      <c r="G309" s="48"/>
      <c r="H309" s="105"/>
      <c r="I309" s="105"/>
      <c r="J309" s="70"/>
      <c r="K309" s="6"/>
      <c r="L309" s="6"/>
      <c r="M309" s="6"/>
      <c r="N309" s="6"/>
      <c r="O309" s="6"/>
      <c r="P309" s="6"/>
      <c r="Q309" s="6"/>
      <c r="R309" s="6"/>
    </row>
    <row r="310" spans="1:18" ht="15" hidden="1" customHeight="1" x14ac:dyDescent="0.3">
      <c r="A310" s="108"/>
      <c r="B310" s="111"/>
      <c r="C310" s="48"/>
      <c r="D310" s="146"/>
      <c r="E310" s="146"/>
      <c r="F310" s="146"/>
      <c r="G310" s="48"/>
      <c r="H310" s="105"/>
      <c r="I310" s="105"/>
      <c r="J310" s="70"/>
      <c r="K310" s="6"/>
      <c r="L310" s="6"/>
      <c r="M310" s="6"/>
      <c r="N310" s="6"/>
      <c r="O310" s="6"/>
      <c r="P310" s="6"/>
      <c r="Q310" s="6"/>
      <c r="R310" s="6"/>
    </row>
    <row r="311" spans="1:18" ht="15" hidden="1" customHeight="1" x14ac:dyDescent="0.3">
      <c r="A311" s="108"/>
      <c r="B311" s="111"/>
      <c r="C311" s="48"/>
      <c r="D311" s="146"/>
      <c r="E311" s="146"/>
      <c r="F311" s="146"/>
      <c r="G311" s="48"/>
      <c r="H311" s="105"/>
      <c r="I311" s="105"/>
      <c r="J311" s="70"/>
      <c r="K311" s="6"/>
      <c r="L311" s="6"/>
      <c r="M311" s="6"/>
      <c r="N311" s="6"/>
      <c r="O311" s="6"/>
      <c r="P311" s="6"/>
      <c r="Q311" s="6"/>
      <c r="R311" s="6"/>
    </row>
    <row r="312" spans="1:18" ht="15" hidden="1" customHeight="1" x14ac:dyDescent="0.3">
      <c r="A312" s="108"/>
      <c r="B312" s="111"/>
      <c r="C312" s="48"/>
      <c r="D312" s="146"/>
      <c r="E312" s="146"/>
      <c r="F312" s="146"/>
      <c r="G312" s="48"/>
      <c r="H312" s="105"/>
      <c r="I312" s="105"/>
      <c r="J312" s="70"/>
      <c r="K312" s="6"/>
      <c r="L312" s="6"/>
      <c r="M312" s="6"/>
      <c r="N312" s="6"/>
      <c r="O312" s="6"/>
      <c r="P312" s="6"/>
      <c r="Q312" s="6"/>
      <c r="R312" s="6"/>
    </row>
    <row r="313" spans="1:18" ht="15" hidden="1" customHeight="1" x14ac:dyDescent="0.3">
      <c r="A313" s="108"/>
      <c r="B313" s="111"/>
      <c r="C313" s="48"/>
      <c r="D313" s="146"/>
      <c r="E313" s="146"/>
      <c r="F313" s="146"/>
      <c r="G313" s="48"/>
      <c r="H313" s="105"/>
      <c r="I313" s="105"/>
      <c r="J313" s="70"/>
      <c r="K313" s="6"/>
      <c r="L313" s="6"/>
      <c r="M313" s="6"/>
      <c r="N313" s="6"/>
      <c r="O313" s="6"/>
      <c r="P313" s="6"/>
      <c r="Q313" s="6"/>
      <c r="R313" s="6"/>
    </row>
    <row r="314" spans="1:18" ht="15" hidden="1" customHeight="1" x14ac:dyDescent="0.3">
      <c r="A314" s="108"/>
      <c r="B314" s="111"/>
      <c r="C314" s="48"/>
      <c r="D314" s="146"/>
      <c r="E314" s="146"/>
      <c r="F314" s="146"/>
      <c r="G314" s="48"/>
      <c r="H314" s="105"/>
      <c r="I314" s="105"/>
      <c r="J314" s="70"/>
      <c r="K314" s="6"/>
      <c r="L314" s="6"/>
      <c r="M314" s="6"/>
      <c r="N314" s="6"/>
      <c r="O314" s="6"/>
      <c r="P314" s="6"/>
      <c r="Q314" s="6"/>
      <c r="R314" s="6"/>
    </row>
    <row r="315" spans="1:18" ht="15" hidden="1" customHeight="1" x14ac:dyDescent="0.3">
      <c r="A315" s="108"/>
      <c r="B315" s="111"/>
      <c r="C315" s="48"/>
      <c r="D315" s="146"/>
      <c r="E315" s="146"/>
      <c r="F315" s="146"/>
      <c r="G315" s="48"/>
      <c r="H315" s="105"/>
      <c r="I315" s="105"/>
      <c r="J315" s="70"/>
      <c r="K315" s="6"/>
      <c r="L315" s="6"/>
      <c r="M315" s="6"/>
      <c r="N315" s="6"/>
      <c r="O315" s="6"/>
      <c r="P315" s="6"/>
      <c r="Q315" s="6"/>
      <c r="R315" s="6"/>
    </row>
    <row r="316" spans="1:18" ht="17.399999999999999" hidden="1" x14ac:dyDescent="0.25">
      <c r="A316" s="71"/>
      <c r="B316" s="105"/>
      <c r="C316" s="121"/>
      <c r="D316" s="151"/>
      <c r="E316" s="151"/>
      <c r="F316" s="151"/>
      <c r="G316" s="121"/>
      <c r="H316" s="105"/>
      <c r="I316" s="105"/>
      <c r="J316" s="70"/>
      <c r="K316" s="6"/>
      <c r="L316" s="6"/>
      <c r="M316" s="6"/>
      <c r="N316" s="6"/>
      <c r="O316" s="6"/>
      <c r="P316" s="6"/>
      <c r="Q316" s="6"/>
      <c r="R316" s="6"/>
    </row>
    <row r="317" spans="1:18" ht="17.399999999999999" hidden="1" x14ac:dyDescent="0.25">
      <c r="A317" s="71"/>
      <c r="B317" s="105"/>
      <c r="C317" s="121"/>
      <c r="D317" s="151"/>
      <c r="E317" s="151"/>
      <c r="F317" s="151"/>
      <c r="G317" s="121"/>
      <c r="H317" s="105"/>
      <c r="I317" s="105"/>
      <c r="J317" s="70"/>
      <c r="K317" s="6"/>
      <c r="L317" s="6"/>
      <c r="M317" s="6"/>
      <c r="N317" s="6"/>
      <c r="O317" s="6"/>
      <c r="P317" s="6"/>
      <c r="Q317" s="6"/>
      <c r="R317" s="6"/>
    </row>
    <row r="318" spans="1:18" ht="17.399999999999999" hidden="1" x14ac:dyDescent="0.25">
      <c r="A318" s="71"/>
      <c r="B318" s="105"/>
      <c r="C318" s="121"/>
      <c r="D318" s="151"/>
      <c r="E318" s="151"/>
      <c r="F318" s="151"/>
      <c r="G318" s="121"/>
      <c r="H318" s="105"/>
      <c r="I318" s="105"/>
      <c r="J318" s="70"/>
      <c r="K318" s="6"/>
      <c r="L318" s="6"/>
      <c r="M318" s="6"/>
      <c r="N318" s="6"/>
      <c r="O318" s="6"/>
      <c r="P318" s="6"/>
      <c r="Q318" s="6"/>
      <c r="R318" s="6"/>
    </row>
    <row r="319" spans="1:18" ht="17.399999999999999" hidden="1" x14ac:dyDescent="0.25">
      <c r="A319" s="71"/>
      <c r="B319" s="105"/>
      <c r="C319" s="121"/>
      <c r="D319" s="151"/>
      <c r="E319" s="151"/>
      <c r="F319" s="151"/>
      <c r="G319" s="121"/>
      <c r="H319" s="105"/>
      <c r="I319" s="105"/>
      <c r="J319" s="70"/>
      <c r="K319" s="6"/>
      <c r="L319" s="6"/>
      <c r="M319" s="6"/>
      <c r="N319" s="6"/>
      <c r="O319" s="6"/>
      <c r="P319" s="6"/>
      <c r="Q319" s="6"/>
      <c r="R319" s="6"/>
    </row>
    <row r="320" spans="1:18" ht="17.399999999999999" hidden="1" x14ac:dyDescent="0.25">
      <c r="A320" s="71"/>
      <c r="B320" s="105"/>
      <c r="C320" s="121"/>
      <c r="D320" s="151"/>
      <c r="E320" s="151"/>
      <c r="F320" s="151"/>
      <c r="G320" s="121"/>
      <c r="H320" s="105"/>
      <c r="I320" s="105"/>
      <c r="J320" s="70"/>
      <c r="K320" s="6"/>
      <c r="L320" s="6"/>
      <c r="M320" s="6"/>
      <c r="N320" s="6"/>
      <c r="O320" s="6"/>
      <c r="P320" s="6"/>
      <c r="Q320" s="6"/>
      <c r="R320" s="6"/>
    </row>
    <row r="321" spans="1:18" ht="17.399999999999999" hidden="1" x14ac:dyDescent="0.25">
      <c r="A321" s="71"/>
      <c r="B321" s="105"/>
      <c r="C321" s="121"/>
      <c r="D321" s="151"/>
      <c r="E321" s="151"/>
      <c r="F321" s="151"/>
      <c r="G321" s="121"/>
      <c r="H321" s="105"/>
      <c r="I321" s="105"/>
      <c r="J321" s="70"/>
      <c r="K321" s="6"/>
      <c r="L321" s="6"/>
      <c r="M321" s="6"/>
      <c r="N321" s="6"/>
      <c r="O321" s="6"/>
      <c r="P321" s="6"/>
      <c r="Q321" s="6"/>
      <c r="R321" s="6"/>
    </row>
    <row r="322" spans="1:18" ht="17.399999999999999" hidden="1" x14ac:dyDescent="0.25">
      <c r="A322" s="71"/>
      <c r="B322" s="105"/>
      <c r="C322" s="121"/>
      <c r="D322" s="151"/>
      <c r="E322" s="151"/>
      <c r="F322" s="151"/>
      <c r="G322" s="121"/>
      <c r="H322" s="105"/>
      <c r="I322" s="105"/>
      <c r="J322" s="70"/>
      <c r="K322" s="6"/>
      <c r="L322" s="6"/>
      <c r="M322" s="6"/>
      <c r="N322" s="6"/>
      <c r="O322" s="6"/>
      <c r="P322" s="6"/>
      <c r="Q322" s="6"/>
      <c r="R322" s="6"/>
    </row>
    <row r="323" spans="1:18" ht="17.399999999999999" hidden="1" x14ac:dyDescent="0.25">
      <c r="A323" s="71"/>
      <c r="B323" s="105"/>
      <c r="C323" s="121"/>
      <c r="D323" s="151"/>
      <c r="E323" s="151"/>
      <c r="F323" s="151"/>
      <c r="G323" s="121"/>
      <c r="H323" s="105"/>
      <c r="I323" s="105"/>
      <c r="J323" s="70"/>
      <c r="K323" s="6"/>
      <c r="L323" s="6"/>
      <c r="M323" s="6"/>
      <c r="N323" s="6"/>
      <c r="O323" s="6"/>
      <c r="P323" s="6"/>
      <c r="Q323" s="6"/>
      <c r="R323" s="6"/>
    </row>
    <row r="324" spans="1:18" ht="17.399999999999999" hidden="1" x14ac:dyDescent="0.25">
      <c r="A324" s="71"/>
      <c r="B324" s="105"/>
      <c r="C324" s="121"/>
      <c r="D324" s="151"/>
      <c r="E324" s="151"/>
      <c r="F324" s="151"/>
      <c r="G324" s="121"/>
      <c r="H324" s="105"/>
      <c r="I324" s="105"/>
      <c r="J324" s="70"/>
      <c r="K324" s="6"/>
      <c r="L324" s="6"/>
      <c r="M324" s="6"/>
      <c r="N324" s="6"/>
      <c r="O324" s="6"/>
      <c r="P324" s="6"/>
      <c r="Q324" s="6"/>
      <c r="R324" s="6"/>
    </row>
    <row r="325" spans="1:18" ht="17.399999999999999" hidden="1" x14ac:dyDescent="0.25">
      <c r="A325" s="71"/>
      <c r="B325" s="105"/>
      <c r="C325" s="121"/>
      <c r="D325" s="151"/>
      <c r="E325" s="151"/>
      <c r="F325" s="151"/>
      <c r="G325" s="121"/>
      <c r="H325" s="105"/>
      <c r="I325" s="105"/>
      <c r="J325" s="70"/>
      <c r="K325" s="6"/>
      <c r="L325" s="6"/>
      <c r="M325" s="6"/>
      <c r="N325" s="6"/>
      <c r="O325" s="6"/>
      <c r="P325" s="6"/>
      <c r="Q325" s="6"/>
      <c r="R325" s="6"/>
    </row>
    <row r="326" spans="1:18" ht="17.399999999999999" hidden="1" x14ac:dyDescent="0.25">
      <c r="A326" s="71"/>
      <c r="B326" s="105"/>
      <c r="C326" s="121"/>
      <c r="D326" s="151"/>
      <c r="E326" s="151"/>
      <c r="F326" s="151"/>
      <c r="G326" s="121"/>
      <c r="H326" s="105"/>
      <c r="I326" s="105"/>
      <c r="J326" s="70"/>
      <c r="K326" s="6"/>
      <c r="L326" s="6"/>
      <c r="M326" s="6"/>
      <c r="N326" s="6"/>
      <c r="O326" s="6"/>
      <c r="P326" s="6"/>
      <c r="Q326" s="6"/>
      <c r="R326" s="6"/>
    </row>
    <row r="327" spans="1:18" ht="17.399999999999999" hidden="1" x14ac:dyDescent="0.25">
      <c r="A327" s="71"/>
      <c r="B327" s="105"/>
      <c r="C327" s="121"/>
      <c r="D327" s="151"/>
      <c r="E327" s="151"/>
      <c r="F327" s="151"/>
      <c r="G327" s="121"/>
      <c r="H327" s="105"/>
      <c r="I327" s="105"/>
      <c r="J327" s="70"/>
      <c r="K327" s="6"/>
      <c r="L327" s="6"/>
      <c r="M327" s="6"/>
      <c r="N327" s="6"/>
      <c r="O327" s="6"/>
      <c r="P327" s="6"/>
      <c r="Q327" s="6"/>
      <c r="R327" s="6"/>
    </row>
    <row r="328" spans="1:18" ht="17.399999999999999" hidden="1" x14ac:dyDescent="0.25">
      <c r="A328" s="71"/>
      <c r="B328" s="105"/>
      <c r="C328" s="121"/>
      <c r="D328" s="151"/>
      <c r="E328" s="151"/>
      <c r="F328" s="151"/>
      <c r="G328" s="121"/>
      <c r="H328" s="105"/>
      <c r="I328" s="105"/>
      <c r="J328" s="70"/>
      <c r="K328" s="6"/>
      <c r="L328" s="6"/>
      <c r="M328" s="6"/>
      <c r="N328" s="6"/>
      <c r="O328" s="6"/>
      <c r="P328" s="6"/>
      <c r="Q328" s="6"/>
      <c r="R328" s="6"/>
    </row>
    <row r="329" spans="1:18" ht="17.399999999999999" hidden="1" x14ac:dyDescent="0.25">
      <c r="A329" s="71"/>
      <c r="B329" s="105"/>
      <c r="C329" s="121"/>
      <c r="D329" s="151"/>
      <c r="E329" s="151"/>
      <c r="F329" s="151"/>
      <c r="G329" s="121"/>
      <c r="H329" s="105"/>
      <c r="I329" s="105"/>
      <c r="J329" s="70"/>
      <c r="K329" s="6"/>
      <c r="L329" s="6"/>
      <c r="M329" s="6"/>
      <c r="N329" s="6"/>
      <c r="O329" s="6"/>
      <c r="P329" s="6"/>
      <c r="Q329" s="6"/>
      <c r="R329" s="6"/>
    </row>
    <row r="330" spans="1:18" ht="17.399999999999999" hidden="1" x14ac:dyDescent="0.25">
      <c r="A330" s="71"/>
      <c r="B330" s="105"/>
      <c r="C330" s="121"/>
      <c r="D330" s="151"/>
      <c r="E330" s="151"/>
      <c r="F330" s="151"/>
      <c r="G330" s="121"/>
      <c r="H330" s="105"/>
      <c r="I330" s="105"/>
      <c r="J330" s="70"/>
      <c r="K330" s="6"/>
      <c r="L330" s="6"/>
      <c r="M330" s="6"/>
      <c r="N330" s="6"/>
      <c r="O330" s="6"/>
      <c r="P330" s="6"/>
      <c r="Q330" s="6"/>
      <c r="R330" s="6"/>
    </row>
    <row r="331" spans="1:18" ht="17.399999999999999" hidden="1" x14ac:dyDescent="0.25">
      <c r="A331" s="71"/>
      <c r="B331" s="105"/>
      <c r="C331" s="121"/>
      <c r="D331" s="151"/>
      <c r="E331" s="151"/>
      <c r="F331" s="151"/>
      <c r="G331" s="121"/>
      <c r="H331" s="105"/>
      <c r="I331" s="105"/>
      <c r="J331" s="70"/>
      <c r="K331" s="6"/>
      <c r="L331" s="6"/>
      <c r="M331" s="6"/>
      <c r="N331" s="6"/>
      <c r="O331" s="6"/>
      <c r="P331" s="6"/>
      <c r="Q331" s="6"/>
      <c r="R331" s="6"/>
    </row>
    <row r="332" spans="1:18" ht="17.399999999999999" hidden="1" x14ac:dyDescent="0.25">
      <c r="A332" s="71"/>
      <c r="B332" s="105"/>
      <c r="C332" s="121"/>
      <c r="D332" s="151"/>
      <c r="E332" s="151"/>
      <c r="F332" s="151"/>
      <c r="G332" s="121"/>
      <c r="H332" s="105"/>
      <c r="I332" s="105"/>
      <c r="J332" s="70"/>
      <c r="K332" s="6"/>
      <c r="L332" s="6"/>
      <c r="M332" s="6"/>
      <c r="N332" s="6"/>
      <c r="O332" s="6"/>
      <c r="P332" s="6"/>
      <c r="Q332" s="6"/>
      <c r="R332" s="6"/>
    </row>
    <row r="333" spans="1:18" ht="17.399999999999999" hidden="1" x14ac:dyDescent="0.25">
      <c r="A333" s="71"/>
      <c r="B333" s="105"/>
      <c r="C333" s="121"/>
      <c r="D333" s="151"/>
      <c r="E333" s="151"/>
      <c r="F333" s="151"/>
      <c r="G333" s="121"/>
      <c r="H333" s="105"/>
      <c r="I333" s="105"/>
      <c r="J333" s="70"/>
      <c r="K333" s="6"/>
      <c r="L333" s="6"/>
      <c r="M333" s="6"/>
      <c r="N333" s="6"/>
      <c r="O333" s="6"/>
      <c r="P333" s="6"/>
      <c r="Q333" s="6"/>
      <c r="R333" s="6"/>
    </row>
    <row r="334" spans="1:18" ht="17.399999999999999" hidden="1" x14ac:dyDescent="0.25">
      <c r="A334" s="71"/>
      <c r="B334" s="105"/>
      <c r="C334" s="121"/>
      <c r="D334" s="151"/>
      <c r="E334" s="151"/>
      <c r="F334" s="151"/>
      <c r="G334" s="121"/>
      <c r="H334" s="105"/>
      <c r="I334" s="105"/>
      <c r="J334" s="70"/>
      <c r="K334" s="6"/>
      <c r="L334" s="6"/>
      <c r="M334" s="6"/>
      <c r="N334" s="6"/>
      <c r="O334" s="6"/>
      <c r="P334" s="6"/>
      <c r="Q334" s="6"/>
      <c r="R334" s="6"/>
    </row>
    <row r="335" spans="1:18" ht="17.399999999999999" hidden="1" x14ac:dyDescent="0.25">
      <c r="A335" s="71"/>
      <c r="B335" s="105"/>
      <c r="C335" s="121"/>
      <c r="D335" s="151"/>
      <c r="E335" s="151"/>
      <c r="F335" s="151"/>
      <c r="G335" s="121"/>
      <c r="H335" s="105"/>
      <c r="I335" s="105"/>
      <c r="J335" s="70"/>
      <c r="K335" s="6"/>
      <c r="L335" s="6"/>
      <c r="M335" s="6"/>
      <c r="N335" s="6"/>
      <c r="O335" s="6"/>
      <c r="P335" s="6"/>
      <c r="Q335" s="6"/>
      <c r="R335" s="6"/>
    </row>
    <row r="336" spans="1:18" ht="17.399999999999999" hidden="1" x14ac:dyDescent="0.25">
      <c r="A336" s="71"/>
      <c r="B336" s="105"/>
      <c r="C336" s="121"/>
      <c r="D336" s="151"/>
      <c r="E336" s="151"/>
      <c r="F336" s="151"/>
      <c r="G336" s="121"/>
      <c r="H336" s="105"/>
      <c r="I336" s="105"/>
      <c r="J336" s="70"/>
      <c r="K336" s="6"/>
      <c r="L336" s="6"/>
      <c r="M336" s="6"/>
      <c r="N336" s="6"/>
      <c r="O336" s="6"/>
      <c r="P336" s="6"/>
      <c r="Q336" s="6"/>
      <c r="R336" s="6"/>
    </row>
    <row r="337" spans="1:18" ht="17.399999999999999" hidden="1" x14ac:dyDescent="0.25">
      <c r="A337" s="71"/>
      <c r="B337" s="105"/>
      <c r="C337" s="121"/>
      <c r="D337" s="151"/>
      <c r="E337" s="151"/>
      <c r="F337" s="151"/>
      <c r="G337" s="121"/>
      <c r="H337" s="105"/>
      <c r="I337" s="105"/>
      <c r="J337" s="70"/>
      <c r="K337" s="6"/>
      <c r="L337" s="6"/>
      <c r="M337" s="6"/>
      <c r="N337" s="6"/>
      <c r="O337" s="6"/>
      <c r="P337" s="6"/>
      <c r="Q337" s="6"/>
      <c r="R337" s="6"/>
    </row>
    <row r="338" spans="1:18" ht="17.399999999999999" hidden="1" x14ac:dyDescent="0.25">
      <c r="A338" s="71"/>
      <c r="B338" s="105"/>
      <c r="C338" s="121"/>
      <c r="D338" s="151"/>
      <c r="E338" s="151"/>
      <c r="F338" s="151"/>
      <c r="G338" s="121"/>
      <c r="H338" s="105"/>
      <c r="I338" s="105"/>
      <c r="J338" s="70"/>
      <c r="K338" s="6"/>
      <c r="L338" s="6"/>
      <c r="M338" s="6"/>
      <c r="N338" s="6"/>
      <c r="O338" s="6"/>
      <c r="P338" s="6"/>
      <c r="Q338" s="6"/>
      <c r="R338" s="6"/>
    </row>
    <row r="339" spans="1:18" ht="17.399999999999999" hidden="1" x14ac:dyDescent="0.25">
      <c r="A339" s="71"/>
      <c r="B339" s="105"/>
      <c r="C339" s="121"/>
      <c r="D339" s="151"/>
      <c r="E339" s="151"/>
      <c r="F339" s="151"/>
      <c r="G339" s="121"/>
      <c r="H339" s="105"/>
      <c r="I339" s="105"/>
      <c r="J339" s="70"/>
      <c r="K339" s="6"/>
      <c r="L339" s="6"/>
      <c r="M339" s="6"/>
      <c r="N339" s="6"/>
      <c r="O339" s="6"/>
      <c r="P339" s="6"/>
      <c r="Q339" s="6"/>
      <c r="R339" s="6"/>
    </row>
    <row r="340" spans="1:18" ht="17.399999999999999" hidden="1" x14ac:dyDescent="0.25">
      <c r="A340" s="71"/>
      <c r="B340" s="105"/>
      <c r="C340" s="121"/>
      <c r="D340" s="151"/>
      <c r="E340" s="151"/>
      <c r="F340" s="151"/>
      <c r="G340" s="121"/>
      <c r="H340" s="105"/>
      <c r="I340" s="105"/>
      <c r="J340" s="70"/>
      <c r="K340" s="6"/>
      <c r="L340" s="6"/>
      <c r="M340" s="6"/>
      <c r="N340" s="6"/>
      <c r="O340" s="6"/>
      <c r="P340" s="6"/>
      <c r="Q340" s="6"/>
      <c r="R340" s="6"/>
    </row>
    <row r="341" spans="1:18" ht="17.399999999999999" hidden="1" x14ac:dyDescent="0.25">
      <c r="A341" s="71"/>
      <c r="B341" s="105"/>
      <c r="C341" s="121"/>
      <c r="D341" s="151"/>
      <c r="E341" s="151"/>
      <c r="F341" s="151"/>
      <c r="G341" s="121"/>
      <c r="H341" s="105"/>
      <c r="I341" s="105"/>
      <c r="J341" s="70"/>
      <c r="K341" s="6"/>
      <c r="L341" s="6"/>
      <c r="M341" s="6"/>
      <c r="N341" s="6"/>
      <c r="O341" s="6"/>
      <c r="P341" s="6"/>
      <c r="Q341" s="6"/>
      <c r="R341" s="6"/>
    </row>
    <row r="342" spans="1:18" ht="17.399999999999999" hidden="1" x14ac:dyDescent="0.25">
      <c r="A342" s="71"/>
      <c r="B342" s="105"/>
      <c r="C342" s="121"/>
      <c r="D342" s="151"/>
      <c r="E342" s="151"/>
      <c r="F342" s="151"/>
      <c r="G342" s="121"/>
      <c r="H342" s="105"/>
      <c r="I342" s="105"/>
      <c r="J342" s="70"/>
      <c r="K342" s="6"/>
      <c r="L342" s="6"/>
      <c r="M342" s="6"/>
      <c r="N342" s="6"/>
      <c r="O342" s="6"/>
      <c r="P342" s="6"/>
      <c r="Q342" s="6"/>
      <c r="R342" s="6"/>
    </row>
    <row r="343" spans="1:18" ht="17.399999999999999" hidden="1" x14ac:dyDescent="0.25">
      <c r="A343" s="71"/>
      <c r="B343" s="105"/>
      <c r="C343" s="121"/>
      <c r="D343" s="151"/>
      <c r="E343" s="151"/>
      <c r="F343" s="151"/>
      <c r="G343" s="121"/>
      <c r="H343" s="105"/>
      <c r="I343" s="105"/>
      <c r="J343" s="70"/>
      <c r="K343" s="6"/>
      <c r="L343" s="6"/>
      <c r="M343" s="6"/>
      <c r="N343" s="6"/>
      <c r="O343" s="6"/>
      <c r="P343" s="6"/>
      <c r="Q343" s="6"/>
      <c r="R343" s="6"/>
    </row>
    <row r="344" spans="1:18" ht="17.399999999999999" hidden="1" x14ac:dyDescent="0.25">
      <c r="A344" s="71"/>
      <c r="B344" s="105"/>
      <c r="C344" s="121"/>
      <c r="D344" s="151"/>
      <c r="E344" s="151"/>
      <c r="F344" s="151"/>
      <c r="G344" s="121"/>
      <c r="H344" s="105"/>
      <c r="I344" s="105"/>
      <c r="J344" s="70"/>
      <c r="K344" s="6"/>
      <c r="L344" s="6"/>
      <c r="M344" s="6"/>
      <c r="N344" s="6"/>
      <c r="O344" s="6"/>
      <c r="P344" s="6"/>
      <c r="Q344" s="6"/>
      <c r="R344" s="6"/>
    </row>
    <row r="345" spans="1:18" ht="17.399999999999999" hidden="1" x14ac:dyDescent="0.25">
      <c r="A345" s="71"/>
      <c r="B345" s="105"/>
      <c r="C345" s="121"/>
      <c r="D345" s="151"/>
      <c r="E345" s="151"/>
      <c r="F345" s="151"/>
      <c r="G345" s="121"/>
      <c r="H345" s="105"/>
      <c r="I345" s="105"/>
      <c r="J345" s="70"/>
      <c r="K345" s="6"/>
      <c r="L345" s="6"/>
      <c r="M345" s="6"/>
      <c r="N345" s="6"/>
      <c r="O345" s="6"/>
      <c r="P345" s="6"/>
      <c r="Q345" s="6"/>
      <c r="R345" s="6"/>
    </row>
    <row r="346" spans="1:18" ht="17.399999999999999" hidden="1" x14ac:dyDescent="0.25">
      <c r="A346" s="71"/>
      <c r="B346" s="105"/>
      <c r="C346" s="121"/>
      <c r="D346" s="151"/>
      <c r="E346" s="151"/>
      <c r="F346" s="151"/>
      <c r="G346" s="121"/>
      <c r="H346" s="105"/>
      <c r="I346" s="105"/>
      <c r="J346" s="70"/>
      <c r="K346" s="6"/>
      <c r="L346" s="6"/>
      <c r="M346" s="6"/>
      <c r="N346" s="6"/>
      <c r="O346" s="6"/>
      <c r="P346" s="6"/>
      <c r="Q346" s="6"/>
      <c r="R346" s="6"/>
    </row>
    <row r="347" spans="1:18" ht="17.399999999999999" hidden="1" x14ac:dyDescent="0.25">
      <c r="A347" s="71"/>
      <c r="B347" s="105"/>
      <c r="C347" s="121"/>
      <c r="D347" s="151"/>
      <c r="E347" s="151"/>
      <c r="F347" s="151"/>
      <c r="G347" s="121"/>
      <c r="H347" s="105"/>
      <c r="I347" s="105"/>
      <c r="J347" s="70"/>
      <c r="K347" s="6"/>
      <c r="L347" s="6"/>
      <c r="M347" s="6"/>
      <c r="N347" s="6"/>
      <c r="O347" s="6"/>
      <c r="P347" s="6"/>
      <c r="Q347" s="6"/>
      <c r="R347" s="6"/>
    </row>
    <row r="348" spans="1:18" ht="17.399999999999999" hidden="1" x14ac:dyDescent="0.25">
      <c r="A348" s="71"/>
      <c r="B348" s="105"/>
      <c r="C348" s="121"/>
      <c r="D348" s="151"/>
      <c r="E348" s="151"/>
      <c r="F348" s="151"/>
      <c r="G348" s="121"/>
      <c r="H348" s="105"/>
      <c r="I348" s="105"/>
      <c r="J348" s="70"/>
      <c r="K348" s="6"/>
      <c r="L348" s="6"/>
      <c r="M348" s="6"/>
      <c r="N348" s="6"/>
      <c r="O348" s="6"/>
      <c r="P348" s="6"/>
      <c r="Q348" s="6"/>
      <c r="R348" s="6"/>
    </row>
    <row r="349" spans="1:18" ht="17.399999999999999" hidden="1" x14ac:dyDescent="0.25">
      <c r="A349" s="71"/>
      <c r="B349" s="105"/>
      <c r="C349" s="121"/>
      <c r="D349" s="151"/>
      <c r="E349" s="151"/>
      <c r="F349" s="151"/>
      <c r="G349" s="121"/>
      <c r="H349" s="105"/>
      <c r="I349" s="105"/>
      <c r="J349" s="70"/>
      <c r="K349" s="6"/>
      <c r="L349" s="6"/>
      <c r="M349" s="6"/>
      <c r="N349" s="6"/>
      <c r="O349" s="6"/>
      <c r="P349" s="6"/>
      <c r="Q349" s="6"/>
      <c r="R349" s="6"/>
    </row>
    <row r="350" spans="1:18" ht="17.399999999999999" hidden="1" x14ac:dyDescent="0.25">
      <c r="A350" s="71"/>
      <c r="B350" s="105"/>
      <c r="C350" s="121"/>
      <c r="D350" s="151"/>
      <c r="E350" s="151"/>
      <c r="F350" s="151"/>
      <c r="G350" s="121"/>
      <c r="H350" s="105"/>
      <c r="I350" s="105"/>
      <c r="J350" s="70"/>
      <c r="K350" s="6"/>
      <c r="L350" s="6"/>
      <c r="M350" s="6"/>
      <c r="N350" s="6"/>
      <c r="O350" s="6"/>
      <c r="P350" s="6"/>
      <c r="Q350" s="6"/>
      <c r="R350" s="6"/>
    </row>
    <row r="351" spans="1:18" ht="17.399999999999999" hidden="1" x14ac:dyDescent="0.25">
      <c r="A351" s="71"/>
      <c r="B351" s="105"/>
      <c r="C351" s="121"/>
      <c r="D351" s="151"/>
      <c r="E351" s="151"/>
      <c r="F351" s="151"/>
      <c r="G351" s="121"/>
      <c r="H351" s="105"/>
      <c r="I351" s="105"/>
      <c r="J351" s="70"/>
      <c r="K351" s="6"/>
      <c r="L351" s="6"/>
      <c r="M351" s="6"/>
      <c r="N351" s="6"/>
      <c r="O351" s="6"/>
      <c r="P351" s="6"/>
      <c r="Q351" s="6"/>
      <c r="R351" s="6"/>
    </row>
    <row r="352" spans="1:18" ht="17.399999999999999" hidden="1" x14ac:dyDescent="0.25">
      <c r="A352" s="71"/>
      <c r="B352" s="105"/>
      <c r="C352" s="121"/>
      <c r="D352" s="151"/>
      <c r="E352" s="151"/>
      <c r="F352" s="151"/>
      <c r="G352" s="121"/>
      <c r="H352" s="105"/>
      <c r="I352" s="105"/>
      <c r="J352" s="70"/>
      <c r="K352" s="6"/>
      <c r="L352" s="6"/>
      <c r="M352" s="6"/>
      <c r="N352" s="6"/>
      <c r="O352" s="6"/>
      <c r="P352" s="6"/>
      <c r="Q352" s="6"/>
      <c r="R352" s="6"/>
    </row>
    <row r="353" spans="1:18" ht="17.399999999999999" hidden="1" x14ac:dyDescent="0.25">
      <c r="A353" s="71"/>
      <c r="B353" s="105"/>
      <c r="C353" s="121"/>
      <c r="D353" s="151"/>
      <c r="E353" s="151"/>
      <c r="F353" s="151"/>
      <c r="G353" s="121"/>
      <c r="H353" s="105"/>
      <c r="I353" s="105"/>
      <c r="J353" s="70"/>
      <c r="K353" s="6"/>
      <c r="L353" s="6"/>
      <c r="M353" s="6"/>
      <c r="N353" s="6"/>
      <c r="O353" s="6"/>
      <c r="P353" s="6"/>
      <c r="Q353" s="6"/>
      <c r="R353" s="6"/>
    </row>
    <row r="354" spans="1:18" ht="17.399999999999999" hidden="1" x14ac:dyDescent="0.25">
      <c r="A354" s="71"/>
      <c r="B354" s="105"/>
      <c r="C354" s="121"/>
      <c r="D354" s="151"/>
      <c r="E354" s="151"/>
      <c r="F354" s="151"/>
      <c r="G354" s="121"/>
      <c r="H354" s="105"/>
      <c r="I354" s="105"/>
      <c r="J354" s="70"/>
      <c r="K354" s="6"/>
      <c r="L354" s="6"/>
      <c r="M354" s="6"/>
      <c r="N354" s="6"/>
      <c r="O354" s="6"/>
      <c r="P354" s="6"/>
      <c r="Q354" s="6"/>
      <c r="R354" s="6"/>
    </row>
    <row r="355" spans="1:18" ht="17.399999999999999" hidden="1" x14ac:dyDescent="0.25">
      <c r="A355" s="71"/>
      <c r="B355" s="105"/>
      <c r="C355" s="121"/>
      <c r="D355" s="151"/>
      <c r="E355" s="151"/>
      <c r="F355" s="151"/>
      <c r="G355" s="121"/>
      <c r="H355" s="105"/>
      <c r="I355" s="105"/>
      <c r="J355" s="70"/>
      <c r="K355" s="6"/>
      <c r="L355" s="6"/>
      <c r="M355" s="6"/>
      <c r="N355" s="6"/>
      <c r="O355" s="6"/>
      <c r="P355" s="6"/>
      <c r="Q355" s="6"/>
      <c r="R355" s="6"/>
    </row>
    <row r="356" spans="1:18" ht="17.399999999999999" hidden="1" x14ac:dyDescent="0.25">
      <c r="A356" s="71"/>
      <c r="B356" s="105"/>
      <c r="C356" s="121"/>
      <c r="D356" s="151"/>
      <c r="E356" s="151"/>
      <c r="F356" s="151"/>
      <c r="G356" s="121"/>
      <c r="H356" s="105"/>
      <c r="I356" s="105"/>
      <c r="J356" s="70"/>
      <c r="K356" s="6"/>
      <c r="L356" s="6"/>
      <c r="M356" s="6"/>
      <c r="N356" s="6"/>
      <c r="O356" s="6"/>
      <c r="P356" s="6"/>
      <c r="Q356" s="6"/>
      <c r="R356" s="6"/>
    </row>
    <row r="357" spans="1:18" ht="17.399999999999999" hidden="1" x14ac:dyDescent="0.25">
      <c r="A357" s="71"/>
      <c r="B357" s="105"/>
      <c r="C357" s="121"/>
      <c r="D357" s="151"/>
      <c r="E357" s="151"/>
      <c r="F357" s="151"/>
      <c r="G357" s="121"/>
      <c r="H357" s="105"/>
      <c r="I357" s="105"/>
      <c r="J357" s="70"/>
      <c r="K357" s="6"/>
      <c r="L357" s="6"/>
      <c r="M357" s="6"/>
      <c r="N357" s="6"/>
      <c r="O357" s="6"/>
      <c r="P357" s="6"/>
      <c r="Q357" s="6"/>
      <c r="R357" s="6"/>
    </row>
    <row r="358" spans="1:18" ht="17.399999999999999" hidden="1" x14ac:dyDescent="0.25">
      <c r="A358" s="71"/>
      <c r="B358" s="105"/>
      <c r="C358" s="121"/>
      <c r="D358" s="151"/>
      <c r="E358" s="151"/>
      <c r="F358" s="151"/>
      <c r="G358" s="121"/>
      <c r="H358" s="105"/>
      <c r="I358" s="105"/>
      <c r="J358" s="70"/>
      <c r="K358" s="6"/>
      <c r="L358" s="6"/>
      <c r="M358" s="6"/>
      <c r="N358" s="6"/>
      <c r="O358" s="6"/>
      <c r="P358" s="6"/>
      <c r="Q358" s="6"/>
      <c r="R358" s="6"/>
    </row>
    <row r="359" spans="1:18" ht="17.399999999999999" hidden="1" x14ac:dyDescent="0.25">
      <c r="A359" s="71"/>
      <c r="B359" s="105"/>
      <c r="C359" s="121"/>
      <c r="D359" s="151"/>
      <c r="E359" s="151"/>
      <c r="F359" s="151"/>
      <c r="G359" s="121"/>
      <c r="H359" s="105"/>
      <c r="I359" s="105"/>
      <c r="J359" s="70"/>
      <c r="K359" s="6"/>
      <c r="L359" s="6"/>
      <c r="M359" s="6"/>
      <c r="N359" s="6"/>
      <c r="O359" s="6"/>
      <c r="P359" s="6"/>
      <c r="Q359" s="6"/>
      <c r="R359" s="6"/>
    </row>
    <row r="360" spans="1:18" ht="17.399999999999999" hidden="1" x14ac:dyDescent="0.25">
      <c r="A360" s="71"/>
      <c r="B360" s="105"/>
      <c r="C360" s="121"/>
      <c r="D360" s="151"/>
      <c r="E360" s="151"/>
      <c r="F360" s="151"/>
      <c r="G360" s="121"/>
      <c r="H360" s="105"/>
      <c r="I360" s="105"/>
      <c r="J360" s="70"/>
      <c r="K360" s="6"/>
      <c r="L360" s="6"/>
      <c r="M360" s="6"/>
      <c r="N360" s="6"/>
      <c r="O360" s="6"/>
      <c r="P360" s="6"/>
      <c r="Q360" s="6"/>
      <c r="R360" s="6"/>
    </row>
    <row r="361" spans="1:18" ht="17.399999999999999" hidden="1" x14ac:dyDescent="0.25">
      <c r="A361" s="71"/>
      <c r="B361" s="105"/>
      <c r="C361" s="121"/>
      <c r="D361" s="151"/>
      <c r="E361" s="151"/>
      <c r="F361" s="151"/>
      <c r="G361" s="121"/>
      <c r="H361" s="105"/>
      <c r="I361" s="105"/>
      <c r="J361" s="70"/>
      <c r="K361" s="6"/>
      <c r="L361" s="6"/>
      <c r="M361" s="6"/>
      <c r="N361" s="6"/>
      <c r="O361" s="6"/>
      <c r="P361" s="6"/>
      <c r="Q361" s="6"/>
      <c r="R361" s="6"/>
    </row>
    <row r="362" spans="1:18" ht="17.399999999999999" hidden="1" x14ac:dyDescent="0.25">
      <c r="A362" s="71"/>
      <c r="B362" s="105"/>
      <c r="C362" s="121"/>
      <c r="D362" s="151"/>
      <c r="E362" s="151"/>
      <c r="F362" s="151"/>
      <c r="G362" s="121"/>
      <c r="H362" s="105"/>
      <c r="I362" s="105"/>
      <c r="J362" s="70"/>
      <c r="K362" s="6"/>
      <c r="L362" s="6"/>
      <c r="M362" s="6"/>
      <c r="N362" s="6"/>
      <c r="O362" s="6"/>
      <c r="P362" s="6"/>
      <c r="Q362" s="6"/>
      <c r="R362" s="6"/>
    </row>
    <row r="363" spans="1:18" ht="17.399999999999999" hidden="1" x14ac:dyDescent="0.25">
      <c r="A363" s="71"/>
      <c r="B363" s="105"/>
      <c r="C363" s="121"/>
      <c r="D363" s="151"/>
      <c r="E363" s="151"/>
      <c r="F363" s="151"/>
      <c r="G363" s="121"/>
      <c r="H363" s="105"/>
      <c r="I363" s="105"/>
      <c r="J363" s="70"/>
      <c r="K363" s="6"/>
      <c r="L363" s="6"/>
      <c r="M363" s="6"/>
      <c r="N363" s="6"/>
      <c r="O363" s="6"/>
      <c r="P363" s="6"/>
      <c r="Q363" s="6"/>
      <c r="R363" s="6"/>
    </row>
    <row r="364" spans="1:18" ht="17.399999999999999" hidden="1" x14ac:dyDescent="0.25">
      <c r="A364" s="71"/>
      <c r="B364" s="105"/>
      <c r="C364" s="121"/>
      <c r="D364" s="151"/>
      <c r="E364" s="151"/>
      <c r="F364" s="151"/>
      <c r="G364" s="121"/>
      <c r="H364" s="105"/>
      <c r="I364" s="105"/>
      <c r="J364" s="70"/>
      <c r="K364" s="6"/>
      <c r="L364" s="6"/>
      <c r="M364" s="6"/>
      <c r="N364" s="6"/>
      <c r="O364" s="6"/>
      <c r="P364" s="6"/>
      <c r="Q364" s="6"/>
      <c r="R364" s="6"/>
    </row>
    <row r="365" spans="1:18" ht="17.399999999999999" hidden="1" x14ac:dyDescent="0.25">
      <c r="A365" s="71"/>
      <c r="B365" s="105"/>
      <c r="C365" s="121"/>
      <c r="D365" s="151"/>
      <c r="E365" s="151"/>
      <c r="F365" s="151"/>
      <c r="G365" s="121"/>
      <c r="H365" s="105"/>
      <c r="I365" s="105"/>
      <c r="J365" s="70"/>
      <c r="K365" s="6"/>
      <c r="L365" s="6"/>
      <c r="M365" s="6"/>
      <c r="N365" s="6"/>
      <c r="O365" s="6"/>
      <c r="P365" s="6"/>
      <c r="Q365" s="6"/>
      <c r="R365" s="6"/>
    </row>
    <row r="366" spans="1:18" ht="17.399999999999999" hidden="1" x14ac:dyDescent="0.25">
      <c r="A366" s="71"/>
      <c r="B366" s="105"/>
      <c r="C366" s="121"/>
      <c r="D366" s="151"/>
      <c r="E366" s="151"/>
      <c r="F366" s="151"/>
      <c r="G366" s="121"/>
      <c r="H366" s="105"/>
      <c r="I366" s="105"/>
      <c r="J366" s="70"/>
      <c r="K366" s="6"/>
      <c r="L366" s="6"/>
      <c r="M366" s="6"/>
      <c r="N366" s="6"/>
      <c r="O366" s="6"/>
      <c r="P366" s="6"/>
      <c r="Q366" s="6"/>
      <c r="R366" s="6"/>
    </row>
    <row r="367" spans="1:18" ht="17.399999999999999" hidden="1" x14ac:dyDescent="0.25">
      <c r="A367" s="71"/>
      <c r="B367" s="105"/>
      <c r="C367" s="121"/>
      <c r="D367" s="151"/>
      <c r="E367" s="151"/>
      <c r="F367" s="151"/>
      <c r="G367" s="121"/>
      <c r="H367" s="105"/>
      <c r="I367" s="105"/>
      <c r="J367" s="70"/>
      <c r="K367" s="6"/>
      <c r="L367" s="6"/>
      <c r="M367" s="6"/>
      <c r="N367" s="6"/>
      <c r="O367" s="6"/>
      <c r="P367" s="6"/>
      <c r="Q367" s="6"/>
      <c r="R367" s="6"/>
    </row>
    <row r="368" spans="1:18" ht="17.399999999999999" hidden="1" x14ac:dyDescent="0.25">
      <c r="A368" s="71"/>
      <c r="B368" s="105"/>
      <c r="C368" s="121"/>
      <c r="D368" s="151"/>
      <c r="E368" s="151"/>
      <c r="F368" s="151"/>
      <c r="G368" s="121"/>
      <c r="H368" s="105"/>
      <c r="I368" s="105"/>
      <c r="J368" s="70"/>
      <c r="K368" s="6"/>
      <c r="L368" s="6"/>
      <c r="M368" s="6"/>
      <c r="N368" s="6"/>
      <c r="O368" s="6"/>
      <c r="P368" s="6"/>
      <c r="Q368" s="6"/>
      <c r="R368" s="6"/>
    </row>
    <row r="369" spans="1:18" ht="17.399999999999999" hidden="1" x14ac:dyDescent="0.25">
      <c r="A369" s="71"/>
      <c r="B369" s="105"/>
      <c r="C369" s="121"/>
      <c r="D369" s="151"/>
      <c r="E369" s="151"/>
      <c r="F369" s="151"/>
      <c r="G369" s="121"/>
      <c r="H369" s="105"/>
      <c r="I369" s="105"/>
      <c r="J369" s="70"/>
      <c r="K369" s="6"/>
      <c r="L369" s="6"/>
      <c r="M369" s="6"/>
      <c r="N369" s="6"/>
      <c r="O369" s="6"/>
      <c r="P369" s="6"/>
      <c r="Q369" s="6"/>
      <c r="R369" s="6"/>
    </row>
    <row r="370" spans="1:18" ht="17.399999999999999" hidden="1" x14ac:dyDescent="0.25">
      <c r="A370" s="71"/>
      <c r="B370" s="105"/>
      <c r="C370" s="121"/>
      <c r="D370" s="151"/>
      <c r="E370" s="151"/>
      <c r="F370" s="151"/>
      <c r="G370" s="121"/>
      <c r="H370" s="105"/>
      <c r="I370" s="105"/>
      <c r="J370" s="70"/>
      <c r="K370" s="6"/>
      <c r="L370" s="6"/>
      <c r="M370" s="6"/>
      <c r="N370" s="6"/>
      <c r="O370" s="6"/>
      <c r="P370" s="6"/>
      <c r="Q370" s="6"/>
      <c r="R370" s="6"/>
    </row>
    <row r="371" spans="1:18" ht="17.399999999999999" hidden="1" x14ac:dyDescent="0.25">
      <c r="A371" s="71"/>
      <c r="B371" s="105"/>
      <c r="C371" s="121"/>
      <c r="D371" s="151"/>
      <c r="E371" s="151"/>
      <c r="F371" s="151"/>
      <c r="G371" s="121"/>
      <c r="H371" s="105"/>
      <c r="I371" s="105"/>
      <c r="J371" s="70"/>
      <c r="K371" s="6"/>
      <c r="L371" s="6"/>
      <c r="M371" s="6"/>
      <c r="N371" s="6"/>
      <c r="O371" s="6"/>
      <c r="P371" s="6"/>
      <c r="Q371" s="6"/>
      <c r="R371" s="6"/>
    </row>
    <row r="372" spans="1:18" ht="17.399999999999999" hidden="1" x14ac:dyDescent="0.25">
      <c r="A372" s="71"/>
      <c r="B372" s="105"/>
      <c r="C372" s="121"/>
      <c r="D372" s="151"/>
      <c r="E372" s="151"/>
      <c r="F372" s="151"/>
      <c r="G372" s="121"/>
      <c r="H372" s="105"/>
      <c r="I372" s="105"/>
      <c r="J372" s="70"/>
      <c r="K372" s="6"/>
      <c r="L372" s="6"/>
      <c r="M372" s="6"/>
      <c r="N372" s="6"/>
      <c r="O372" s="6"/>
      <c r="P372" s="6"/>
      <c r="Q372" s="6"/>
      <c r="R372" s="6"/>
    </row>
    <row r="373" spans="1:18" ht="17.399999999999999" hidden="1" x14ac:dyDescent="0.25">
      <c r="A373" s="71"/>
      <c r="B373" s="105"/>
      <c r="C373" s="121"/>
      <c r="D373" s="151"/>
      <c r="E373" s="151"/>
      <c r="F373" s="151"/>
      <c r="G373" s="121"/>
      <c r="H373" s="105"/>
      <c r="I373" s="105"/>
      <c r="J373" s="70"/>
      <c r="K373" s="6"/>
      <c r="L373" s="6"/>
      <c r="M373" s="6"/>
      <c r="N373" s="6"/>
      <c r="O373" s="6"/>
      <c r="P373" s="6"/>
      <c r="Q373" s="6"/>
      <c r="R373" s="6"/>
    </row>
    <row r="374" spans="1:18" ht="17.399999999999999" hidden="1" x14ac:dyDescent="0.25">
      <c r="A374" s="71"/>
      <c r="B374" s="105"/>
      <c r="C374" s="121"/>
      <c r="D374" s="151"/>
      <c r="E374" s="151"/>
      <c r="F374" s="151"/>
      <c r="G374" s="121"/>
      <c r="H374" s="105"/>
      <c r="I374" s="105"/>
      <c r="J374" s="70"/>
      <c r="K374" s="6"/>
      <c r="L374" s="6"/>
      <c r="M374" s="6"/>
      <c r="N374" s="6"/>
      <c r="O374" s="6"/>
      <c r="P374" s="6"/>
      <c r="Q374" s="6"/>
      <c r="R374" s="6"/>
    </row>
    <row r="375" spans="1:18" ht="17.399999999999999" hidden="1" x14ac:dyDescent="0.25">
      <c r="A375" s="71"/>
      <c r="B375" s="105"/>
      <c r="C375" s="121"/>
      <c r="D375" s="151"/>
      <c r="E375" s="151"/>
      <c r="F375" s="151"/>
      <c r="G375" s="121"/>
      <c r="H375" s="105"/>
      <c r="I375" s="105"/>
      <c r="J375" s="70"/>
      <c r="K375" s="6"/>
      <c r="L375" s="6"/>
      <c r="M375" s="6"/>
      <c r="N375" s="6"/>
      <c r="O375" s="6"/>
      <c r="P375" s="6"/>
      <c r="Q375" s="6"/>
      <c r="R375" s="6"/>
    </row>
    <row r="376" spans="1:18" ht="17.399999999999999" hidden="1" x14ac:dyDescent="0.25">
      <c r="A376" s="71"/>
      <c r="B376" s="105"/>
      <c r="C376" s="121"/>
      <c r="D376" s="151"/>
      <c r="E376" s="151"/>
      <c r="F376" s="151"/>
      <c r="G376" s="121"/>
      <c r="H376" s="105"/>
      <c r="I376" s="105"/>
      <c r="J376" s="70"/>
      <c r="K376" s="6"/>
      <c r="L376" s="6"/>
      <c r="M376" s="6"/>
      <c r="N376" s="6"/>
      <c r="O376" s="6"/>
      <c r="P376" s="6"/>
      <c r="Q376" s="6"/>
      <c r="R376" s="6"/>
    </row>
    <row r="377" spans="1:18" ht="17.399999999999999" hidden="1" x14ac:dyDescent="0.25">
      <c r="A377" s="71"/>
      <c r="B377" s="105"/>
      <c r="C377" s="121"/>
      <c r="D377" s="151"/>
      <c r="E377" s="151"/>
      <c r="F377" s="151"/>
      <c r="G377" s="121"/>
      <c r="H377" s="105"/>
      <c r="I377" s="105"/>
      <c r="J377" s="70"/>
      <c r="K377" s="6"/>
      <c r="L377" s="6"/>
      <c r="M377" s="6"/>
      <c r="N377" s="6"/>
      <c r="O377" s="6"/>
      <c r="P377" s="6"/>
      <c r="Q377" s="6"/>
      <c r="R377" s="6"/>
    </row>
    <row r="378" spans="1:18" ht="17.399999999999999" hidden="1" x14ac:dyDescent="0.25">
      <c r="A378" s="71"/>
      <c r="B378" s="105"/>
      <c r="C378" s="121"/>
      <c r="D378" s="151"/>
      <c r="E378" s="151"/>
      <c r="F378" s="151"/>
      <c r="G378" s="121"/>
      <c r="H378" s="105"/>
      <c r="I378" s="105"/>
      <c r="J378" s="70"/>
      <c r="K378" s="6"/>
      <c r="L378" s="6"/>
      <c r="M378" s="6"/>
      <c r="N378" s="6"/>
      <c r="O378" s="6"/>
      <c r="P378" s="6"/>
      <c r="Q378" s="6"/>
      <c r="R378" s="6"/>
    </row>
    <row r="379" spans="1:18" ht="17.399999999999999" hidden="1" x14ac:dyDescent="0.25">
      <c r="A379" s="71"/>
      <c r="B379" s="105"/>
      <c r="C379" s="121"/>
      <c r="D379" s="151"/>
      <c r="E379" s="151"/>
      <c r="F379" s="151"/>
      <c r="G379" s="121"/>
      <c r="H379" s="105"/>
      <c r="I379" s="105"/>
      <c r="J379" s="70"/>
      <c r="K379" s="6"/>
      <c r="L379" s="6"/>
      <c r="M379" s="6"/>
      <c r="N379" s="6"/>
      <c r="O379" s="6"/>
      <c r="P379" s="6"/>
      <c r="Q379" s="6"/>
      <c r="R379" s="6"/>
    </row>
    <row r="380" spans="1:18" ht="17.399999999999999" hidden="1" x14ac:dyDescent="0.25">
      <c r="A380" s="71"/>
      <c r="B380" s="105"/>
      <c r="C380" s="121"/>
      <c r="D380" s="151"/>
      <c r="E380" s="151"/>
      <c r="F380" s="151"/>
      <c r="G380" s="121"/>
      <c r="H380" s="105"/>
      <c r="I380" s="105"/>
      <c r="J380" s="70"/>
      <c r="K380" s="6"/>
      <c r="L380" s="6"/>
      <c r="M380" s="6"/>
      <c r="N380" s="6"/>
      <c r="O380" s="6"/>
      <c r="P380" s="6"/>
      <c r="Q380" s="6"/>
      <c r="R380" s="6"/>
    </row>
    <row r="381" spans="1:18" ht="17.399999999999999" hidden="1" x14ac:dyDescent="0.25">
      <c r="A381" s="71"/>
      <c r="B381" s="105"/>
      <c r="C381" s="121"/>
      <c r="D381" s="151"/>
      <c r="E381" s="151"/>
      <c r="F381" s="151"/>
      <c r="G381" s="121"/>
      <c r="H381" s="105"/>
      <c r="I381" s="105"/>
      <c r="J381" s="70"/>
      <c r="K381" s="6"/>
      <c r="L381" s="6"/>
      <c r="M381" s="6"/>
      <c r="N381" s="6"/>
      <c r="O381" s="6"/>
      <c r="P381" s="6"/>
      <c r="Q381" s="6"/>
      <c r="R381" s="6"/>
    </row>
    <row r="382" spans="1:18" ht="17.399999999999999" hidden="1" x14ac:dyDescent="0.25">
      <c r="A382" s="71"/>
      <c r="B382" s="105"/>
      <c r="C382" s="121"/>
      <c r="D382" s="151"/>
      <c r="E382" s="151"/>
      <c r="F382" s="151"/>
      <c r="G382" s="121"/>
      <c r="H382" s="105"/>
      <c r="I382" s="105"/>
      <c r="J382" s="70"/>
      <c r="K382" s="6"/>
      <c r="L382" s="6"/>
      <c r="M382" s="6"/>
      <c r="N382" s="6"/>
      <c r="O382" s="6"/>
      <c r="P382" s="6"/>
      <c r="Q382" s="6"/>
      <c r="R382" s="6"/>
    </row>
    <row r="383" spans="1:18" ht="17.399999999999999" hidden="1" x14ac:dyDescent="0.25">
      <c r="A383" s="71"/>
      <c r="B383" s="105"/>
      <c r="C383" s="121"/>
      <c r="D383" s="151"/>
      <c r="E383" s="151"/>
      <c r="F383" s="151"/>
      <c r="G383" s="121"/>
      <c r="H383" s="105"/>
      <c r="I383" s="105"/>
      <c r="J383" s="70"/>
      <c r="K383" s="6"/>
      <c r="L383" s="6"/>
      <c r="M383" s="6"/>
      <c r="N383" s="6"/>
      <c r="O383" s="6"/>
      <c r="P383" s="6"/>
      <c r="Q383" s="6"/>
      <c r="R383" s="6"/>
    </row>
    <row r="384" spans="1:18" ht="17.399999999999999" hidden="1" x14ac:dyDescent="0.25">
      <c r="A384" s="71"/>
      <c r="B384" s="105"/>
      <c r="C384" s="121"/>
      <c r="D384" s="151"/>
      <c r="E384" s="151"/>
      <c r="F384" s="151"/>
      <c r="G384" s="121"/>
      <c r="H384" s="105"/>
      <c r="I384" s="105"/>
      <c r="J384" s="70"/>
      <c r="K384" s="6"/>
      <c r="L384" s="6"/>
      <c r="M384" s="6"/>
      <c r="N384" s="6"/>
      <c r="O384" s="6"/>
      <c r="P384" s="6"/>
      <c r="Q384" s="6"/>
      <c r="R384" s="6"/>
    </row>
    <row r="385" spans="1:18" ht="17.399999999999999" hidden="1" x14ac:dyDescent="0.25">
      <c r="A385" s="71"/>
      <c r="B385" s="105"/>
      <c r="C385" s="121"/>
      <c r="D385" s="151"/>
      <c r="E385" s="151"/>
      <c r="F385" s="151"/>
      <c r="G385" s="121"/>
      <c r="H385" s="105"/>
      <c r="I385" s="105"/>
      <c r="J385" s="70"/>
      <c r="K385" s="6"/>
      <c r="L385" s="6"/>
      <c r="M385" s="6"/>
      <c r="N385" s="6"/>
      <c r="O385" s="6"/>
      <c r="P385" s="6"/>
      <c r="Q385" s="6"/>
      <c r="R385" s="6"/>
    </row>
    <row r="386" spans="1:18" ht="17.399999999999999" hidden="1" x14ac:dyDescent="0.25">
      <c r="A386" s="71"/>
      <c r="B386" s="105"/>
      <c r="C386" s="121"/>
      <c r="D386" s="151"/>
      <c r="E386" s="151"/>
      <c r="F386" s="151"/>
      <c r="G386" s="121"/>
      <c r="H386" s="105"/>
      <c r="I386" s="105"/>
      <c r="J386" s="70"/>
      <c r="K386" s="6"/>
      <c r="L386" s="6"/>
      <c r="M386" s="6"/>
      <c r="N386" s="6"/>
      <c r="O386" s="6"/>
      <c r="P386" s="6"/>
      <c r="Q386" s="6"/>
      <c r="R386" s="6"/>
    </row>
    <row r="387" spans="1:18" ht="17.399999999999999" hidden="1" x14ac:dyDescent="0.25">
      <c r="A387" s="71"/>
      <c r="B387" s="105"/>
      <c r="C387" s="121"/>
      <c r="D387" s="151"/>
      <c r="E387" s="151"/>
      <c r="F387" s="151"/>
      <c r="G387" s="121"/>
      <c r="H387" s="105"/>
      <c r="I387" s="105"/>
      <c r="J387" s="70"/>
      <c r="K387" s="6"/>
      <c r="L387" s="6"/>
      <c r="M387" s="6"/>
      <c r="N387" s="6"/>
      <c r="O387" s="6"/>
      <c r="P387" s="6"/>
      <c r="Q387" s="6"/>
      <c r="R387" s="6"/>
    </row>
    <row r="388" spans="1:18" ht="17.399999999999999" hidden="1" x14ac:dyDescent="0.25">
      <c r="A388" s="71"/>
      <c r="B388" s="105"/>
      <c r="C388" s="121"/>
      <c r="D388" s="151"/>
      <c r="E388" s="151"/>
      <c r="F388" s="151"/>
      <c r="G388" s="121"/>
      <c r="H388" s="105"/>
      <c r="I388" s="105"/>
      <c r="J388" s="70"/>
      <c r="K388" s="6"/>
      <c r="L388" s="6"/>
      <c r="M388" s="6"/>
      <c r="N388" s="6"/>
      <c r="O388" s="6"/>
      <c r="P388" s="6"/>
      <c r="Q388" s="6"/>
      <c r="R388" s="6"/>
    </row>
    <row r="389" spans="1:18" ht="17.399999999999999" hidden="1" x14ac:dyDescent="0.25">
      <c r="A389" s="71"/>
      <c r="B389" s="105"/>
      <c r="C389" s="121"/>
      <c r="D389" s="151"/>
      <c r="E389" s="151"/>
      <c r="F389" s="151"/>
      <c r="G389" s="121"/>
      <c r="H389" s="105"/>
      <c r="I389" s="105"/>
      <c r="J389" s="70"/>
      <c r="K389" s="6"/>
      <c r="L389" s="6"/>
      <c r="M389" s="6"/>
      <c r="N389" s="6"/>
      <c r="O389" s="6"/>
      <c r="P389" s="6"/>
      <c r="Q389" s="6"/>
      <c r="R389" s="6"/>
    </row>
    <row r="390" spans="1:18" ht="17.399999999999999" hidden="1" x14ac:dyDescent="0.25">
      <c r="A390" s="71"/>
      <c r="B390" s="105"/>
      <c r="C390" s="121"/>
      <c r="D390" s="151"/>
      <c r="E390" s="151"/>
      <c r="F390" s="151"/>
      <c r="G390" s="121"/>
      <c r="H390" s="105"/>
      <c r="I390" s="105"/>
      <c r="J390" s="70"/>
      <c r="K390" s="6"/>
      <c r="L390" s="6"/>
      <c r="M390" s="6"/>
      <c r="N390" s="6"/>
      <c r="O390" s="6"/>
      <c r="P390" s="6"/>
      <c r="Q390" s="6"/>
      <c r="R390" s="6"/>
    </row>
    <row r="391" spans="1:18" ht="17.399999999999999" hidden="1" x14ac:dyDescent="0.25">
      <c r="A391" s="71"/>
      <c r="B391" s="105"/>
      <c r="C391" s="121"/>
      <c r="D391" s="151"/>
      <c r="E391" s="151"/>
      <c r="F391" s="151"/>
      <c r="G391" s="121"/>
      <c r="H391" s="105"/>
      <c r="I391" s="105"/>
      <c r="J391" s="70"/>
      <c r="K391" s="6"/>
      <c r="L391" s="6"/>
      <c r="M391" s="6"/>
      <c r="N391" s="6"/>
      <c r="O391" s="6"/>
      <c r="P391" s="6"/>
      <c r="Q391" s="6"/>
      <c r="R391" s="6"/>
    </row>
    <row r="392" spans="1:18" ht="17.399999999999999" hidden="1" x14ac:dyDescent="0.25">
      <c r="A392" s="71"/>
      <c r="B392" s="105"/>
      <c r="C392" s="121"/>
      <c r="D392" s="151"/>
      <c r="E392" s="151"/>
      <c r="F392" s="151"/>
      <c r="G392" s="121"/>
      <c r="H392" s="105"/>
      <c r="I392" s="105"/>
      <c r="J392" s="70"/>
      <c r="K392" s="6"/>
      <c r="L392" s="6"/>
      <c r="M392" s="6"/>
      <c r="N392" s="6"/>
      <c r="O392" s="6"/>
      <c r="P392" s="6"/>
      <c r="Q392" s="6"/>
      <c r="R392" s="6"/>
    </row>
    <row r="393" spans="1:18" ht="17.399999999999999" hidden="1" x14ac:dyDescent="0.25">
      <c r="A393" s="71"/>
      <c r="B393" s="105"/>
      <c r="C393" s="121"/>
      <c r="D393" s="151"/>
      <c r="E393" s="151"/>
      <c r="F393" s="151"/>
      <c r="G393" s="121"/>
      <c r="H393" s="105"/>
      <c r="I393" s="105"/>
      <c r="J393" s="70"/>
      <c r="K393" s="6"/>
      <c r="L393" s="6"/>
      <c r="M393" s="6"/>
      <c r="N393" s="6"/>
      <c r="O393" s="6"/>
      <c r="P393" s="6"/>
      <c r="Q393" s="6"/>
      <c r="R393" s="6"/>
    </row>
    <row r="394" spans="1:18" ht="17.399999999999999" hidden="1" x14ac:dyDescent="0.25">
      <c r="A394" s="71"/>
      <c r="B394" s="105"/>
      <c r="C394" s="121"/>
      <c r="D394" s="151"/>
      <c r="E394" s="151"/>
      <c r="F394" s="151"/>
      <c r="G394" s="121"/>
      <c r="H394" s="105"/>
      <c r="I394" s="105"/>
      <c r="J394" s="70"/>
      <c r="K394" s="6"/>
      <c r="L394" s="6"/>
      <c r="M394" s="6"/>
      <c r="N394" s="6"/>
      <c r="O394" s="6"/>
      <c r="P394" s="6"/>
      <c r="Q394" s="6"/>
      <c r="R394" s="6"/>
    </row>
    <row r="395" spans="1:18" ht="17.399999999999999" hidden="1" x14ac:dyDescent="0.25">
      <c r="A395" s="71"/>
      <c r="B395" s="105"/>
      <c r="C395" s="121"/>
      <c r="D395" s="151"/>
      <c r="E395" s="151"/>
      <c r="F395" s="151"/>
      <c r="G395" s="121"/>
      <c r="H395" s="105"/>
      <c r="I395" s="105"/>
      <c r="J395" s="70"/>
      <c r="K395" s="6"/>
      <c r="L395" s="6"/>
      <c r="M395" s="6"/>
      <c r="N395" s="6"/>
      <c r="O395" s="6"/>
      <c r="P395" s="6"/>
      <c r="Q395" s="6"/>
      <c r="R395" s="6"/>
    </row>
    <row r="396" spans="1:18" ht="17.399999999999999" hidden="1" x14ac:dyDescent="0.25">
      <c r="A396" s="71"/>
      <c r="B396" s="105"/>
      <c r="C396" s="121"/>
      <c r="D396" s="151"/>
      <c r="E396" s="151"/>
      <c r="F396" s="151"/>
      <c r="G396" s="121"/>
      <c r="H396" s="105"/>
      <c r="I396" s="105"/>
      <c r="J396" s="70"/>
      <c r="K396" s="6"/>
      <c r="L396" s="6"/>
      <c r="M396" s="6"/>
      <c r="N396" s="6"/>
      <c r="O396" s="6"/>
      <c r="P396" s="6"/>
      <c r="Q396" s="6"/>
      <c r="R396" s="6"/>
    </row>
    <row r="397" spans="1:18" ht="17.399999999999999" hidden="1" x14ac:dyDescent="0.25">
      <c r="A397" s="71"/>
      <c r="B397" s="105"/>
      <c r="C397" s="121"/>
      <c r="D397" s="151"/>
      <c r="E397" s="151"/>
      <c r="F397" s="151"/>
      <c r="G397" s="121"/>
      <c r="H397" s="105"/>
      <c r="I397" s="105"/>
      <c r="J397" s="70"/>
      <c r="K397" s="6"/>
      <c r="L397" s="6"/>
      <c r="M397" s="6"/>
      <c r="N397" s="6"/>
      <c r="O397" s="6"/>
      <c r="P397" s="6"/>
      <c r="Q397" s="6"/>
      <c r="R397" s="6"/>
    </row>
    <row r="398" spans="1:18" ht="17.399999999999999" hidden="1" x14ac:dyDescent="0.25">
      <c r="A398" s="71"/>
      <c r="B398" s="105"/>
      <c r="C398" s="121"/>
      <c r="D398" s="151"/>
      <c r="E398" s="151"/>
      <c r="F398" s="151"/>
      <c r="G398" s="121"/>
      <c r="H398" s="105"/>
      <c r="I398" s="105"/>
      <c r="J398" s="70"/>
      <c r="K398" s="6"/>
      <c r="L398" s="6"/>
      <c r="M398" s="6"/>
      <c r="N398" s="6"/>
      <c r="O398" s="6"/>
      <c r="P398" s="6"/>
      <c r="Q398" s="6"/>
      <c r="R398" s="6"/>
    </row>
    <row r="399" spans="1:18" ht="17.399999999999999" hidden="1" x14ac:dyDescent="0.25">
      <c r="A399" s="71"/>
      <c r="B399" s="105"/>
      <c r="C399" s="121"/>
      <c r="D399" s="151"/>
      <c r="E399" s="151"/>
      <c r="F399" s="151"/>
      <c r="G399" s="121"/>
      <c r="H399" s="105"/>
      <c r="I399" s="105"/>
      <c r="J399" s="70"/>
      <c r="K399" s="6"/>
      <c r="L399" s="6"/>
      <c r="M399" s="6"/>
      <c r="N399" s="6"/>
      <c r="O399" s="6"/>
      <c r="P399" s="6"/>
      <c r="Q399" s="6"/>
      <c r="R399" s="6"/>
    </row>
    <row r="400" spans="1:18" ht="17.399999999999999" hidden="1" x14ac:dyDescent="0.25">
      <c r="A400" s="71"/>
      <c r="B400" s="105"/>
      <c r="C400" s="121"/>
      <c r="D400" s="151"/>
      <c r="E400" s="151"/>
      <c r="F400" s="151"/>
      <c r="G400" s="121"/>
      <c r="H400" s="105"/>
      <c r="I400" s="105"/>
      <c r="J400" s="70"/>
      <c r="K400" s="6"/>
      <c r="L400" s="6"/>
      <c r="M400" s="6"/>
      <c r="N400" s="6"/>
      <c r="O400" s="6"/>
      <c r="P400" s="6"/>
      <c r="Q400" s="6"/>
      <c r="R400" s="6"/>
    </row>
    <row r="401" spans="1:18" ht="17.399999999999999" hidden="1" x14ac:dyDescent="0.25">
      <c r="A401" s="71"/>
      <c r="B401" s="105"/>
      <c r="C401" s="121"/>
      <c r="D401" s="151"/>
      <c r="E401" s="151"/>
      <c r="F401" s="151"/>
      <c r="G401" s="121"/>
      <c r="H401" s="105"/>
      <c r="I401" s="105"/>
      <c r="J401" s="70"/>
      <c r="K401" s="6"/>
      <c r="L401" s="6"/>
      <c r="M401" s="6"/>
      <c r="N401" s="6"/>
      <c r="O401" s="6"/>
      <c r="P401" s="6"/>
      <c r="Q401" s="6"/>
      <c r="R401" s="6"/>
    </row>
    <row r="402" spans="1:18" ht="17.399999999999999" hidden="1" x14ac:dyDescent="0.25">
      <c r="A402" s="71"/>
      <c r="B402" s="105"/>
      <c r="C402" s="121"/>
      <c r="D402" s="151"/>
      <c r="E402" s="151"/>
      <c r="F402" s="151"/>
      <c r="G402" s="121"/>
      <c r="H402" s="105"/>
      <c r="I402" s="105"/>
      <c r="J402" s="70"/>
      <c r="K402" s="6"/>
      <c r="L402" s="6"/>
      <c r="M402" s="6"/>
      <c r="N402" s="6"/>
      <c r="O402" s="6"/>
      <c r="P402" s="6"/>
      <c r="Q402" s="6"/>
      <c r="R402" s="6"/>
    </row>
    <row r="403" spans="1:18" ht="17.399999999999999" hidden="1" x14ac:dyDescent="0.25">
      <c r="A403" s="71"/>
      <c r="B403" s="105"/>
      <c r="C403" s="121"/>
      <c r="D403" s="151"/>
      <c r="E403" s="151"/>
      <c r="F403" s="151"/>
      <c r="G403" s="121"/>
      <c r="H403" s="105"/>
      <c r="I403" s="105"/>
      <c r="J403" s="70"/>
      <c r="K403" s="6"/>
      <c r="L403" s="6"/>
      <c r="M403" s="6"/>
      <c r="N403" s="6"/>
      <c r="O403" s="6"/>
      <c r="P403" s="6"/>
      <c r="Q403" s="6"/>
      <c r="R403" s="6"/>
    </row>
    <row r="404" spans="1:18" ht="17.399999999999999" hidden="1" x14ac:dyDescent="0.25">
      <c r="A404" s="71"/>
      <c r="B404" s="105"/>
      <c r="C404" s="121"/>
      <c r="D404" s="151"/>
      <c r="E404" s="151"/>
      <c r="F404" s="151"/>
      <c r="G404" s="121"/>
      <c r="H404" s="105"/>
      <c r="I404" s="105"/>
      <c r="J404" s="70"/>
      <c r="K404" s="6"/>
      <c r="L404" s="6"/>
      <c r="M404" s="6"/>
      <c r="N404" s="6"/>
      <c r="O404" s="6"/>
      <c r="P404" s="6"/>
      <c r="Q404" s="6"/>
      <c r="R404" s="6"/>
    </row>
    <row r="405" spans="1:18" ht="17.399999999999999" hidden="1" x14ac:dyDescent="0.25">
      <c r="A405" s="71"/>
      <c r="B405" s="105"/>
      <c r="C405" s="121"/>
      <c r="D405" s="151"/>
      <c r="E405" s="151"/>
      <c r="F405" s="151"/>
      <c r="G405" s="121"/>
      <c r="H405" s="105"/>
      <c r="I405" s="105"/>
      <c r="J405" s="70"/>
      <c r="K405" s="6"/>
      <c r="L405" s="6"/>
      <c r="M405" s="6"/>
      <c r="N405" s="6"/>
      <c r="O405" s="6"/>
      <c r="P405" s="6"/>
      <c r="Q405" s="6"/>
      <c r="R405" s="6"/>
    </row>
    <row r="406" spans="1:18" ht="17.399999999999999" hidden="1" x14ac:dyDescent="0.25">
      <c r="A406" s="71"/>
      <c r="B406" s="105"/>
      <c r="C406" s="121"/>
      <c r="D406" s="151"/>
      <c r="E406" s="151"/>
      <c r="F406" s="151"/>
      <c r="G406" s="121"/>
      <c r="H406" s="105"/>
      <c r="I406" s="105"/>
      <c r="J406" s="70"/>
      <c r="K406" s="6"/>
      <c r="L406" s="6"/>
      <c r="M406" s="6"/>
      <c r="N406" s="6"/>
      <c r="O406" s="6"/>
      <c r="P406" s="6"/>
      <c r="Q406" s="6"/>
      <c r="R406" s="6"/>
    </row>
    <row r="407" spans="1:18" ht="17.399999999999999" hidden="1" x14ac:dyDescent="0.25">
      <c r="A407" s="71"/>
      <c r="B407" s="105"/>
      <c r="C407" s="121"/>
      <c r="D407" s="151"/>
      <c r="E407" s="151"/>
      <c r="F407" s="151"/>
      <c r="G407" s="121"/>
      <c r="H407" s="105"/>
      <c r="I407" s="105"/>
      <c r="J407" s="70"/>
      <c r="K407" s="6"/>
      <c r="L407" s="6"/>
      <c r="M407" s="6"/>
      <c r="N407" s="6"/>
      <c r="O407" s="6"/>
      <c r="P407" s="6"/>
      <c r="Q407" s="6"/>
      <c r="R407" s="6"/>
    </row>
    <row r="408" spans="1:18" ht="17.399999999999999" hidden="1" x14ac:dyDescent="0.25">
      <c r="A408" s="71"/>
      <c r="B408" s="105"/>
      <c r="C408" s="121"/>
      <c r="D408" s="151"/>
      <c r="E408" s="151"/>
      <c r="F408" s="151"/>
      <c r="G408" s="121"/>
      <c r="H408" s="105"/>
      <c r="I408" s="105"/>
      <c r="J408" s="70"/>
      <c r="K408" s="6"/>
      <c r="L408" s="6"/>
      <c r="M408" s="6"/>
      <c r="N408" s="6"/>
      <c r="O408" s="6"/>
      <c r="P408" s="6"/>
      <c r="Q408" s="6"/>
      <c r="R408" s="6"/>
    </row>
    <row r="409" spans="1:18" ht="17.399999999999999" hidden="1" x14ac:dyDescent="0.25">
      <c r="A409" s="71"/>
      <c r="B409" s="105"/>
      <c r="C409" s="121"/>
      <c r="D409" s="151"/>
      <c r="E409" s="151"/>
      <c r="F409" s="151"/>
      <c r="G409" s="121"/>
      <c r="H409" s="105"/>
      <c r="I409" s="105"/>
      <c r="J409" s="70"/>
      <c r="K409" s="6"/>
      <c r="L409" s="6"/>
      <c r="M409" s="6"/>
      <c r="N409" s="6"/>
      <c r="O409" s="6"/>
      <c r="P409" s="6"/>
      <c r="Q409" s="6"/>
      <c r="R409" s="6"/>
    </row>
    <row r="410" spans="1:18" ht="17.399999999999999" hidden="1" x14ac:dyDescent="0.25">
      <c r="A410" s="71"/>
      <c r="B410" s="105"/>
      <c r="C410" s="121"/>
      <c r="D410" s="151"/>
      <c r="E410" s="151"/>
      <c r="F410" s="151"/>
      <c r="G410" s="121"/>
      <c r="H410" s="105"/>
      <c r="I410" s="105"/>
      <c r="J410" s="70"/>
      <c r="K410" s="6"/>
      <c r="L410" s="6"/>
      <c r="M410" s="6"/>
      <c r="N410" s="6"/>
      <c r="O410" s="6"/>
      <c r="P410" s="6"/>
      <c r="Q410" s="6"/>
      <c r="R410" s="6"/>
    </row>
    <row r="411" spans="1:18" ht="17.399999999999999" hidden="1" x14ac:dyDescent="0.25">
      <c r="A411" s="71"/>
      <c r="B411" s="105"/>
      <c r="C411" s="121"/>
      <c r="D411" s="151"/>
      <c r="E411" s="151"/>
      <c r="F411" s="151"/>
      <c r="G411" s="121"/>
      <c r="H411" s="105"/>
      <c r="I411" s="105"/>
      <c r="J411" s="70"/>
      <c r="K411" s="6"/>
      <c r="L411" s="6"/>
      <c r="M411" s="6"/>
      <c r="N411" s="6"/>
      <c r="O411" s="6"/>
      <c r="P411" s="6"/>
      <c r="Q411" s="6"/>
      <c r="R411" s="6"/>
    </row>
    <row r="412" spans="1:18" ht="17.399999999999999" hidden="1" x14ac:dyDescent="0.25">
      <c r="A412" s="71"/>
      <c r="B412" s="105"/>
      <c r="C412" s="121"/>
      <c r="D412" s="151"/>
      <c r="E412" s="151"/>
      <c r="F412" s="151"/>
      <c r="G412" s="121"/>
      <c r="H412" s="105"/>
      <c r="I412" s="105"/>
      <c r="J412" s="70"/>
      <c r="K412" s="6"/>
      <c r="L412" s="6"/>
      <c r="M412" s="6"/>
      <c r="N412" s="6"/>
      <c r="O412" s="6"/>
      <c r="P412" s="6"/>
      <c r="Q412" s="6"/>
      <c r="R412" s="6"/>
    </row>
    <row r="413" spans="1:18" ht="17.399999999999999" hidden="1" x14ac:dyDescent="0.25">
      <c r="A413" s="71"/>
      <c r="B413" s="105"/>
      <c r="C413" s="121"/>
      <c r="D413" s="151"/>
      <c r="E413" s="151"/>
      <c r="F413" s="151"/>
      <c r="G413" s="121"/>
      <c r="H413" s="105"/>
      <c r="I413" s="105"/>
      <c r="J413" s="70"/>
      <c r="K413" s="6"/>
      <c r="L413" s="6"/>
      <c r="M413" s="6"/>
      <c r="N413" s="6"/>
      <c r="O413" s="6"/>
      <c r="P413" s="6"/>
      <c r="Q413" s="6"/>
      <c r="R413" s="6"/>
    </row>
    <row r="414" spans="1:18" ht="17.399999999999999" hidden="1" x14ac:dyDescent="0.25">
      <c r="A414" s="71"/>
      <c r="B414" s="105"/>
      <c r="C414" s="121"/>
      <c r="D414" s="151"/>
      <c r="E414" s="151"/>
      <c r="F414" s="151"/>
      <c r="G414" s="121"/>
      <c r="H414" s="105"/>
      <c r="I414" s="105"/>
      <c r="J414" s="70"/>
      <c r="K414" s="6"/>
      <c r="L414" s="6"/>
      <c r="M414" s="6"/>
      <c r="N414" s="6"/>
      <c r="O414" s="6"/>
      <c r="P414" s="6"/>
      <c r="Q414" s="6"/>
      <c r="R414" s="6"/>
    </row>
    <row r="415" spans="1:18" ht="17.399999999999999" hidden="1" x14ac:dyDescent="0.25">
      <c r="A415" s="71"/>
      <c r="B415" s="105"/>
      <c r="C415" s="121"/>
      <c r="D415" s="151"/>
      <c r="E415" s="151"/>
      <c r="F415" s="151"/>
      <c r="G415" s="121"/>
      <c r="H415" s="105"/>
      <c r="I415" s="105"/>
      <c r="J415" s="70"/>
      <c r="K415" s="6"/>
      <c r="L415" s="6"/>
      <c r="M415" s="6"/>
      <c r="N415" s="6"/>
      <c r="O415" s="6"/>
      <c r="P415" s="6"/>
      <c r="Q415" s="6"/>
      <c r="R415" s="6"/>
    </row>
    <row r="416" spans="1:18" ht="17.399999999999999" hidden="1" x14ac:dyDescent="0.25">
      <c r="A416" s="71"/>
      <c r="B416" s="105"/>
      <c r="C416" s="121"/>
      <c r="D416" s="151"/>
      <c r="E416" s="151"/>
      <c r="F416" s="151"/>
      <c r="G416" s="121"/>
      <c r="H416" s="105"/>
      <c r="I416" s="105"/>
      <c r="J416" s="70"/>
      <c r="K416" s="6"/>
      <c r="L416" s="6"/>
      <c r="M416" s="6"/>
      <c r="N416" s="6"/>
      <c r="O416" s="6"/>
      <c r="P416" s="6"/>
      <c r="Q416" s="6"/>
      <c r="R416" s="6"/>
    </row>
    <row r="417" spans="1:18" ht="17.399999999999999" hidden="1" x14ac:dyDescent="0.25">
      <c r="A417" s="71"/>
      <c r="B417" s="105"/>
      <c r="C417" s="121"/>
      <c r="D417" s="151"/>
      <c r="E417" s="151"/>
      <c r="F417" s="151"/>
      <c r="G417" s="121"/>
      <c r="H417" s="105"/>
      <c r="I417" s="105"/>
      <c r="J417" s="70"/>
      <c r="K417" s="6"/>
      <c r="L417" s="6"/>
      <c r="M417" s="6"/>
      <c r="N417" s="6"/>
      <c r="O417" s="6"/>
      <c r="P417" s="6"/>
      <c r="Q417" s="6"/>
      <c r="R417" s="6"/>
    </row>
    <row r="418" spans="1:18" ht="17.399999999999999" hidden="1" x14ac:dyDescent="0.25">
      <c r="A418" s="71"/>
      <c r="B418" s="105"/>
      <c r="C418" s="121"/>
      <c r="D418" s="151"/>
      <c r="E418" s="151"/>
      <c r="F418" s="151"/>
      <c r="G418" s="121"/>
      <c r="H418" s="105"/>
      <c r="I418" s="105"/>
      <c r="J418" s="70"/>
      <c r="K418" s="6"/>
      <c r="L418" s="6"/>
      <c r="M418" s="6"/>
      <c r="N418" s="6"/>
      <c r="O418" s="6"/>
      <c r="P418" s="6"/>
      <c r="Q418" s="6"/>
      <c r="R418" s="6"/>
    </row>
    <row r="419" spans="1:18" ht="17.399999999999999" hidden="1" x14ac:dyDescent="0.25">
      <c r="A419" s="71"/>
      <c r="B419" s="105"/>
      <c r="C419" s="121"/>
      <c r="D419" s="151"/>
      <c r="E419" s="151"/>
      <c r="F419" s="151"/>
      <c r="G419" s="121"/>
      <c r="H419" s="105"/>
      <c r="I419" s="105"/>
      <c r="J419" s="70"/>
      <c r="K419" s="6"/>
      <c r="L419" s="6"/>
      <c r="M419" s="6"/>
      <c r="N419" s="6"/>
      <c r="O419" s="6"/>
      <c r="P419" s="6"/>
      <c r="Q419" s="6"/>
      <c r="R419" s="6"/>
    </row>
    <row r="420" spans="1:18" ht="17.399999999999999" hidden="1" x14ac:dyDescent="0.25">
      <c r="A420" s="71"/>
      <c r="B420" s="105"/>
      <c r="C420" s="121"/>
      <c r="D420" s="151"/>
      <c r="E420" s="151"/>
      <c r="F420" s="151"/>
      <c r="G420" s="121"/>
      <c r="H420" s="105"/>
      <c r="I420" s="105"/>
      <c r="J420" s="70"/>
      <c r="K420" s="6"/>
      <c r="L420" s="6"/>
      <c r="M420" s="6"/>
      <c r="N420" s="6"/>
      <c r="O420" s="6"/>
      <c r="P420" s="6"/>
      <c r="Q420" s="6"/>
      <c r="R420" s="6"/>
    </row>
    <row r="421" spans="1:18" ht="17.399999999999999" hidden="1" x14ac:dyDescent="0.25">
      <c r="A421" s="71"/>
      <c r="B421" s="105"/>
      <c r="C421" s="121"/>
      <c r="D421" s="151"/>
      <c r="E421" s="151"/>
      <c r="F421" s="151"/>
      <c r="G421" s="121"/>
      <c r="H421" s="105"/>
      <c r="I421" s="105"/>
      <c r="J421" s="70"/>
      <c r="K421" s="6"/>
      <c r="L421" s="6"/>
      <c r="M421" s="6"/>
      <c r="N421" s="6"/>
      <c r="O421" s="6"/>
      <c r="P421" s="6"/>
      <c r="Q421" s="6"/>
      <c r="R421" s="6"/>
    </row>
    <row r="422" spans="1:18" ht="17.399999999999999" hidden="1" x14ac:dyDescent="0.25">
      <c r="A422" s="71"/>
      <c r="B422" s="105"/>
      <c r="C422" s="121"/>
      <c r="D422" s="151"/>
      <c r="E422" s="151"/>
      <c r="F422" s="151"/>
      <c r="G422" s="121"/>
      <c r="H422" s="105"/>
      <c r="I422" s="105"/>
      <c r="J422" s="70"/>
      <c r="K422" s="6"/>
      <c r="L422" s="6"/>
      <c r="M422" s="6"/>
      <c r="N422" s="6"/>
      <c r="O422" s="6"/>
      <c r="P422" s="6"/>
      <c r="Q422" s="6"/>
      <c r="R422" s="6"/>
    </row>
    <row r="423" spans="1:18" ht="17.399999999999999" hidden="1" x14ac:dyDescent="0.25">
      <c r="A423" s="71"/>
      <c r="B423" s="105"/>
      <c r="C423" s="121"/>
      <c r="D423" s="151"/>
      <c r="E423" s="151"/>
      <c r="F423" s="151"/>
      <c r="G423" s="121"/>
      <c r="H423" s="105"/>
      <c r="I423" s="105"/>
      <c r="J423" s="70"/>
      <c r="K423" s="6"/>
      <c r="L423" s="6"/>
      <c r="M423" s="6"/>
      <c r="N423" s="6"/>
      <c r="O423" s="6"/>
      <c r="P423" s="6"/>
      <c r="Q423" s="6"/>
      <c r="R423" s="6"/>
    </row>
    <row r="424" spans="1:18" ht="17.399999999999999" hidden="1" x14ac:dyDescent="0.25">
      <c r="A424" s="71"/>
      <c r="B424" s="105"/>
      <c r="C424" s="121"/>
      <c r="D424" s="151"/>
      <c r="E424" s="151"/>
      <c r="F424" s="151"/>
      <c r="G424" s="121"/>
      <c r="H424" s="105"/>
      <c r="I424" s="105"/>
      <c r="J424" s="70"/>
      <c r="K424" s="6"/>
      <c r="L424" s="6"/>
      <c r="M424" s="6"/>
      <c r="N424" s="6"/>
      <c r="O424" s="6"/>
      <c r="P424" s="6"/>
      <c r="Q424" s="6"/>
      <c r="R424" s="6"/>
    </row>
    <row r="425" spans="1:18" ht="17.399999999999999" hidden="1" x14ac:dyDescent="0.25">
      <c r="A425" s="71"/>
      <c r="B425" s="105"/>
      <c r="C425" s="121"/>
      <c r="D425" s="151"/>
      <c r="E425" s="151"/>
      <c r="F425" s="151"/>
      <c r="G425" s="121"/>
      <c r="H425" s="105"/>
      <c r="I425" s="105"/>
      <c r="J425" s="70"/>
      <c r="K425" s="6"/>
      <c r="L425" s="6"/>
      <c r="M425" s="6"/>
      <c r="N425" s="6"/>
      <c r="O425" s="6"/>
      <c r="P425" s="6"/>
      <c r="Q425" s="6"/>
      <c r="R425" s="6"/>
    </row>
    <row r="426" spans="1:18" ht="17.399999999999999" hidden="1" x14ac:dyDescent="0.25">
      <c r="A426" s="71"/>
      <c r="B426" s="105"/>
      <c r="C426" s="121"/>
      <c r="D426" s="151"/>
      <c r="E426" s="151"/>
      <c r="F426" s="151"/>
      <c r="G426" s="121"/>
      <c r="H426" s="105"/>
      <c r="I426" s="105"/>
      <c r="J426" s="70"/>
      <c r="K426" s="6"/>
      <c r="L426" s="6"/>
      <c r="M426" s="6"/>
      <c r="N426" s="6"/>
      <c r="O426" s="6"/>
      <c r="P426" s="6"/>
      <c r="Q426" s="6"/>
      <c r="R426" s="6"/>
    </row>
    <row r="427" spans="1:18" ht="17.399999999999999" hidden="1" x14ac:dyDescent="0.25">
      <c r="A427" s="71"/>
      <c r="B427" s="105"/>
      <c r="C427" s="121"/>
      <c r="D427" s="151"/>
      <c r="E427" s="151"/>
      <c r="F427" s="151"/>
      <c r="G427" s="121"/>
      <c r="H427" s="105"/>
      <c r="I427" s="105"/>
      <c r="J427" s="70"/>
      <c r="K427" s="6"/>
      <c r="L427" s="6"/>
      <c r="M427" s="6"/>
      <c r="N427" s="6"/>
      <c r="O427" s="6"/>
      <c r="P427" s="6"/>
      <c r="Q427" s="6"/>
      <c r="R427" s="6"/>
    </row>
    <row r="428" spans="1:18" ht="17.399999999999999" hidden="1" x14ac:dyDescent="0.25">
      <c r="A428" s="71"/>
      <c r="B428" s="105"/>
      <c r="C428" s="121"/>
      <c r="D428" s="151"/>
      <c r="E428" s="151"/>
      <c r="F428" s="151"/>
      <c r="G428" s="121"/>
      <c r="H428" s="105"/>
      <c r="I428" s="105"/>
      <c r="J428" s="70"/>
      <c r="K428" s="6"/>
      <c r="L428" s="6"/>
      <c r="M428" s="6"/>
      <c r="N428" s="6"/>
      <c r="O428" s="6"/>
      <c r="P428" s="6"/>
      <c r="Q428" s="6"/>
      <c r="R428" s="6"/>
    </row>
    <row r="429" spans="1:18" ht="17.399999999999999" hidden="1" x14ac:dyDescent="0.25">
      <c r="A429" s="71"/>
      <c r="B429" s="105"/>
      <c r="C429" s="121"/>
      <c r="D429" s="151"/>
      <c r="E429" s="151"/>
      <c r="F429" s="151"/>
      <c r="G429" s="121"/>
      <c r="H429" s="105"/>
      <c r="I429" s="105"/>
      <c r="J429" s="70"/>
      <c r="K429" s="6"/>
      <c r="L429" s="6"/>
      <c r="M429" s="6"/>
      <c r="N429" s="6"/>
      <c r="O429" s="6"/>
      <c r="P429" s="6"/>
      <c r="Q429" s="6"/>
      <c r="R429" s="6"/>
    </row>
    <row r="430" spans="1:18" ht="17.399999999999999" hidden="1" x14ac:dyDescent="0.25">
      <c r="A430" s="71"/>
      <c r="B430" s="105"/>
      <c r="C430" s="121"/>
      <c r="D430" s="151"/>
      <c r="E430" s="151"/>
      <c r="F430" s="151"/>
      <c r="G430" s="121"/>
      <c r="H430" s="105"/>
      <c r="I430" s="105"/>
      <c r="J430" s="70"/>
      <c r="K430" s="6"/>
      <c r="L430" s="6"/>
      <c r="M430" s="6"/>
      <c r="N430" s="6"/>
      <c r="O430" s="6"/>
      <c r="P430" s="6"/>
      <c r="Q430" s="6"/>
      <c r="R430" s="6"/>
    </row>
    <row r="431" spans="1:18" ht="17.399999999999999" hidden="1" x14ac:dyDescent="0.25">
      <c r="A431" s="71"/>
      <c r="B431" s="105"/>
      <c r="C431" s="121"/>
      <c r="D431" s="151"/>
      <c r="E431" s="151"/>
      <c r="F431" s="151"/>
      <c r="G431" s="121"/>
      <c r="H431" s="105"/>
      <c r="I431" s="105"/>
      <c r="J431" s="70"/>
      <c r="K431" s="6"/>
      <c r="L431" s="6"/>
      <c r="M431" s="6"/>
      <c r="N431" s="6"/>
      <c r="O431" s="6"/>
      <c r="P431" s="6"/>
      <c r="Q431" s="6"/>
      <c r="R431" s="6"/>
    </row>
    <row r="432" spans="1:18" ht="17.399999999999999" hidden="1" x14ac:dyDescent="0.25">
      <c r="A432" s="71"/>
      <c r="B432" s="105"/>
      <c r="C432" s="121"/>
      <c r="D432" s="151"/>
      <c r="E432" s="151"/>
      <c r="F432" s="151"/>
      <c r="G432" s="121"/>
      <c r="H432" s="105"/>
      <c r="I432" s="105"/>
      <c r="J432" s="70"/>
      <c r="K432" s="6"/>
      <c r="L432" s="6"/>
      <c r="M432" s="6"/>
      <c r="N432" s="6"/>
      <c r="O432" s="6"/>
      <c r="P432" s="6"/>
      <c r="Q432" s="6"/>
      <c r="R432" s="6"/>
    </row>
    <row r="433" spans="1:18" ht="17.399999999999999" hidden="1" x14ac:dyDescent="0.25">
      <c r="A433" s="71"/>
      <c r="B433" s="105"/>
      <c r="C433" s="121"/>
      <c r="D433" s="151"/>
      <c r="E433" s="151"/>
      <c r="F433" s="151"/>
      <c r="G433" s="121"/>
      <c r="H433" s="105"/>
      <c r="I433" s="105"/>
      <c r="J433" s="70"/>
      <c r="K433" s="6"/>
      <c r="L433" s="6"/>
      <c r="M433" s="6"/>
      <c r="N433" s="6"/>
      <c r="O433" s="6"/>
      <c r="P433" s="6"/>
      <c r="Q433" s="6"/>
      <c r="R433" s="6"/>
    </row>
    <row r="434" spans="1:18" ht="17.399999999999999" hidden="1" x14ac:dyDescent="0.25">
      <c r="A434" s="71"/>
      <c r="B434" s="105"/>
      <c r="C434" s="121"/>
      <c r="D434" s="151"/>
      <c r="E434" s="151"/>
      <c r="F434" s="151"/>
      <c r="G434" s="121"/>
      <c r="H434" s="105"/>
      <c r="I434" s="105"/>
      <c r="J434" s="70"/>
      <c r="K434" s="6"/>
      <c r="L434" s="6"/>
      <c r="M434" s="6"/>
      <c r="N434" s="6"/>
      <c r="O434" s="6"/>
      <c r="P434" s="6"/>
      <c r="Q434" s="6"/>
      <c r="R434" s="6"/>
    </row>
    <row r="435" spans="1:18" ht="17.399999999999999" hidden="1" x14ac:dyDescent="0.25">
      <c r="A435" s="71"/>
      <c r="B435" s="105"/>
      <c r="C435" s="121"/>
      <c r="D435" s="151"/>
      <c r="E435" s="151"/>
      <c r="F435" s="151"/>
      <c r="G435" s="121"/>
      <c r="H435" s="105"/>
      <c r="I435" s="105"/>
      <c r="J435" s="70"/>
      <c r="K435" s="6"/>
      <c r="L435" s="6"/>
      <c r="M435" s="6"/>
      <c r="N435" s="6"/>
      <c r="O435" s="6"/>
      <c r="P435" s="6"/>
      <c r="Q435" s="6"/>
      <c r="R435" s="6"/>
    </row>
    <row r="436" spans="1:18" ht="17.399999999999999" hidden="1" x14ac:dyDescent="0.25">
      <c r="A436" s="71"/>
      <c r="B436" s="105"/>
      <c r="C436" s="121"/>
      <c r="D436" s="151"/>
      <c r="E436" s="151"/>
      <c r="F436" s="151"/>
      <c r="G436" s="121"/>
      <c r="H436" s="105"/>
      <c r="I436" s="105"/>
      <c r="J436" s="70"/>
      <c r="K436" s="6"/>
      <c r="L436" s="6"/>
      <c r="M436" s="6"/>
      <c r="N436" s="6"/>
      <c r="O436" s="6"/>
      <c r="P436" s="6"/>
      <c r="Q436" s="6"/>
      <c r="R436" s="6"/>
    </row>
    <row r="437" spans="1:18" ht="17.399999999999999" hidden="1" x14ac:dyDescent="0.25">
      <c r="A437" s="71"/>
      <c r="B437" s="105"/>
      <c r="C437" s="121"/>
      <c r="D437" s="151"/>
      <c r="E437" s="151"/>
      <c r="F437" s="151"/>
      <c r="G437" s="121"/>
      <c r="H437" s="105"/>
      <c r="I437" s="105"/>
      <c r="J437" s="70"/>
      <c r="K437" s="6"/>
      <c r="L437" s="6"/>
      <c r="M437" s="6"/>
      <c r="N437" s="6"/>
      <c r="O437" s="6"/>
      <c r="P437" s="6"/>
      <c r="Q437" s="6"/>
      <c r="R437" s="6"/>
    </row>
    <row r="438" spans="1:18" ht="17.399999999999999" hidden="1" x14ac:dyDescent="0.25">
      <c r="A438" s="71"/>
      <c r="B438" s="105"/>
      <c r="C438" s="121"/>
      <c r="D438" s="151"/>
      <c r="E438" s="151"/>
      <c r="F438" s="151"/>
      <c r="G438" s="121"/>
      <c r="H438" s="105"/>
      <c r="I438" s="105"/>
      <c r="J438" s="70"/>
      <c r="K438" s="6"/>
      <c r="L438" s="6"/>
      <c r="M438" s="6"/>
      <c r="N438" s="6"/>
      <c r="O438" s="6"/>
      <c r="P438" s="6"/>
      <c r="Q438" s="6"/>
      <c r="R438" s="6"/>
    </row>
    <row r="439" spans="1:18" ht="17.399999999999999" hidden="1" x14ac:dyDescent="0.25">
      <c r="A439" s="71"/>
      <c r="B439" s="105"/>
      <c r="C439" s="121"/>
      <c r="D439" s="151"/>
      <c r="E439" s="151"/>
      <c r="F439" s="151"/>
      <c r="G439" s="121"/>
      <c r="H439" s="105"/>
      <c r="I439" s="105"/>
      <c r="J439" s="70"/>
      <c r="K439" s="6"/>
      <c r="L439" s="6"/>
      <c r="M439" s="6"/>
      <c r="N439" s="6"/>
      <c r="O439" s="6"/>
      <c r="P439" s="6"/>
      <c r="Q439" s="6"/>
      <c r="R439" s="6"/>
    </row>
    <row r="440" spans="1:18" ht="17.399999999999999" hidden="1" x14ac:dyDescent="0.25">
      <c r="A440" s="71"/>
      <c r="B440" s="105"/>
      <c r="C440" s="121"/>
      <c r="D440" s="151"/>
      <c r="E440" s="151"/>
      <c r="F440" s="151"/>
      <c r="G440" s="121"/>
      <c r="H440" s="105"/>
      <c r="I440" s="105"/>
      <c r="J440" s="70"/>
      <c r="K440" s="6"/>
      <c r="L440" s="6"/>
      <c r="M440" s="6"/>
      <c r="N440" s="6"/>
      <c r="O440" s="6"/>
      <c r="P440" s="6"/>
      <c r="Q440" s="6"/>
      <c r="R440" s="6"/>
    </row>
    <row r="441" spans="1:18" ht="17.399999999999999" hidden="1" x14ac:dyDescent="0.25">
      <c r="A441" s="71"/>
      <c r="B441" s="105"/>
      <c r="C441" s="121"/>
      <c r="D441" s="151"/>
      <c r="E441" s="151"/>
      <c r="F441" s="151"/>
      <c r="G441" s="121"/>
      <c r="H441" s="105"/>
      <c r="I441" s="105"/>
      <c r="J441" s="70"/>
      <c r="K441" s="6"/>
      <c r="L441" s="6"/>
      <c r="M441" s="6"/>
      <c r="N441" s="6"/>
      <c r="O441" s="6"/>
      <c r="P441" s="6"/>
      <c r="Q441" s="6"/>
      <c r="R441" s="6"/>
    </row>
    <row r="442" spans="1:18" ht="17.399999999999999" hidden="1" x14ac:dyDescent="0.25">
      <c r="A442" s="71"/>
      <c r="B442" s="105"/>
      <c r="C442" s="121"/>
      <c r="D442" s="151"/>
      <c r="E442" s="151"/>
      <c r="F442" s="151"/>
      <c r="G442" s="121"/>
      <c r="H442" s="105"/>
      <c r="I442" s="105"/>
      <c r="J442" s="70"/>
      <c r="K442" s="6"/>
      <c r="L442" s="6"/>
      <c r="M442" s="6"/>
      <c r="N442" s="6"/>
      <c r="O442" s="6"/>
      <c r="P442" s="6"/>
      <c r="Q442" s="6"/>
      <c r="R442" s="6"/>
    </row>
    <row r="443" spans="1:18" ht="17.399999999999999" hidden="1" x14ac:dyDescent="0.25">
      <c r="A443" s="71"/>
      <c r="B443" s="105"/>
      <c r="C443" s="121"/>
      <c r="D443" s="151"/>
      <c r="E443" s="151"/>
      <c r="F443" s="151"/>
      <c r="G443" s="121"/>
      <c r="H443" s="105"/>
      <c r="I443" s="105"/>
      <c r="J443" s="70"/>
      <c r="K443" s="6"/>
      <c r="L443" s="6"/>
      <c r="M443" s="6"/>
      <c r="N443" s="6"/>
      <c r="O443" s="6"/>
      <c r="P443" s="6"/>
      <c r="Q443" s="6"/>
      <c r="R443" s="6"/>
    </row>
    <row r="444" spans="1:18" ht="17.399999999999999" hidden="1" x14ac:dyDescent="0.25">
      <c r="A444" s="71"/>
      <c r="B444" s="105"/>
      <c r="C444" s="121"/>
      <c r="D444" s="151"/>
      <c r="E444" s="151"/>
      <c r="F444" s="151"/>
      <c r="G444" s="121"/>
      <c r="H444" s="105"/>
      <c r="I444" s="105"/>
      <c r="J444" s="70"/>
      <c r="K444" s="6"/>
      <c r="L444" s="6"/>
      <c r="M444" s="6"/>
      <c r="N444" s="6"/>
      <c r="O444" s="6"/>
      <c r="P444" s="6"/>
      <c r="Q444" s="6"/>
      <c r="R444" s="6"/>
    </row>
    <row r="445" spans="1:18" ht="17.399999999999999" hidden="1" x14ac:dyDescent="0.25">
      <c r="A445" s="71"/>
      <c r="B445" s="105"/>
      <c r="C445" s="121"/>
      <c r="D445" s="151"/>
      <c r="E445" s="151"/>
      <c r="F445" s="151"/>
      <c r="G445" s="121"/>
      <c r="H445" s="105"/>
      <c r="I445" s="105"/>
      <c r="J445" s="70"/>
      <c r="K445" s="6"/>
      <c r="L445" s="6"/>
      <c r="M445" s="6"/>
      <c r="N445" s="6"/>
      <c r="O445" s="6"/>
      <c r="P445" s="6"/>
      <c r="Q445" s="6"/>
      <c r="R445" s="6"/>
    </row>
    <row r="446" spans="1:18" ht="17.399999999999999" hidden="1" x14ac:dyDescent="0.25">
      <c r="A446" s="71"/>
      <c r="B446" s="105"/>
      <c r="C446" s="121"/>
      <c r="D446" s="151"/>
      <c r="E446" s="151"/>
      <c r="F446" s="151"/>
      <c r="G446" s="121"/>
      <c r="H446" s="105"/>
      <c r="I446" s="105"/>
      <c r="J446" s="70"/>
      <c r="K446" s="6"/>
      <c r="L446" s="6"/>
      <c r="M446" s="6"/>
      <c r="N446" s="6"/>
      <c r="O446" s="6"/>
      <c r="P446" s="6"/>
      <c r="Q446" s="6"/>
      <c r="R446" s="6"/>
    </row>
    <row r="447" spans="1:18" ht="17.399999999999999" hidden="1" x14ac:dyDescent="0.25">
      <c r="A447" s="71"/>
      <c r="B447" s="105"/>
      <c r="C447" s="121"/>
      <c r="D447" s="151"/>
      <c r="E447" s="151"/>
      <c r="F447" s="151"/>
      <c r="G447" s="121"/>
      <c r="H447" s="105"/>
      <c r="I447" s="105"/>
      <c r="J447" s="70"/>
      <c r="K447" s="6"/>
      <c r="L447" s="6"/>
      <c r="M447" s="6"/>
      <c r="N447" s="6"/>
      <c r="O447" s="6"/>
      <c r="P447" s="6"/>
      <c r="Q447" s="6"/>
      <c r="R447" s="6"/>
    </row>
    <row r="448" spans="1:18" ht="17.399999999999999" hidden="1" x14ac:dyDescent="0.25">
      <c r="A448" s="71"/>
      <c r="B448" s="105"/>
      <c r="C448" s="121"/>
      <c r="D448" s="151"/>
      <c r="E448" s="151"/>
      <c r="F448" s="151"/>
      <c r="G448" s="121"/>
      <c r="H448" s="105"/>
      <c r="I448" s="105"/>
      <c r="J448" s="70"/>
      <c r="K448" s="6"/>
      <c r="L448" s="6"/>
      <c r="M448" s="6"/>
      <c r="N448" s="6"/>
      <c r="O448" s="6"/>
      <c r="P448" s="6"/>
      <c r="Q448" s="6"/>
      <c r="R448" s="6"/>
    </row>
    <row r="449" spans="1:18" ht="17.399999999999999" hidden="1" x14ac:dyDescent="0.25">
      <c r="A449" s="71"/>
      <c r="B449" s="105"/>
      <c r="C449" s="121"/>
      <c r="D449" s="151"/>
      <c r="E449" s="151"/>
      <c r="F449" s="151"/>
      <c r="G449" s="121"/>
      <c r="H449" s="105"/>
      <c r="I449" s="105"/>
      <c r="J449" s="70"/>
      <c r="K449" s="6"/>
      <c r="L449" s="6"/>
      <c r="M449" s="6"/>
      <c r="N449" s="6"/>
      <c r="O449" s="6"/>
      <c r="P449" s="6"/>
      <c r="Q449" s="6"/>
      <c r="R449" s="6"/>
    </row>
    <row r="450" spans="1:18" ht="17.399999999999999" hidden="1" x14ac:dyDescent="0.25">
      <c r="A450" s="71"/>
      <c r="B450" s="105"/>
      <c r="C450" s="121"/>
      <c r="D450" s="151"/>
      <c r="E450" s="151"/>
      <c r="F450" s="151"/>
      <c r="G450" s="121"/>
      <c r="H450" s="105"/>
      <c r="I450" s="105"/>
      <c r="J450" s="70"/>
      <c r="K450" s="6"/>
      <c r="L450" s="6"/>
      <c r="M450" s="6"/>
      <c r="N450" s="6"/>
      <c r="O450" s="6"/>
      <c r="P450" s="6"/>
      <c r="Q450" s="6"/>
      <c r="R450" s="6"/>
    </row>
    <row r="451" spans="1:18" ht="17.399999999999999" hidden="1" x14ac:dyDescent="0.25">
      <c r="A451" s="71"/>
      <c r="B451" s="105"/>
      <c r="C451" s="121"/>
      <c r="D451" s="151"/>
      <c r="E451" s="151"/>
      <c r="F451" s="151"/>
      <c r="G451" s="121"/>
      <c r="H451" s="105"/>
      <c r="I451" s="105"/>
      <c r="J451" s="70"/>
      <c r="K451" s="6"/>
      <c r="L451" s="6"/>
      <c r="M451" s="6"/>
      <c r="N451" s="6"/>
      <c r="O451" s="6"/>
      <c r="P451" s="6"/>
      <c r="Q451" s="6"/>
      <c r="R451" s="6"/>
    </row>
    <row r="452" spans="1:18" ht="17.399999999999999" hidden="1" x14ac:dyDescent="0.25">
      <c r="A452" s="71"/>
      <c r="B452" s="105"/>
      <c r="C452" s="121"/>
      <c r="D452" s="151"/>
      <c r="E452" s="151"/>
      <c r="F452" s="151"/>
      <c r="G452" s="121"/>
      <c r="H452" s="105"/>
      <c r="I452" s="105"/>
      <c r="J452" s="70"/>
      <c r="K452" s="6"/>
      <c r="L452" s="6"/>
      <c r="M452" s="6"/>
      <c r="N452" s="6"/>
      <c r="O452" s="6"/>
      <c r="P452" s="6"/>
      <c r="Q452" s="6"/>
      <c r="R452" s="6"/>
    </row>
    <row r="453" spans="1:18" ht="17.399999999999999" hidden="1" x14ac:dyDescent="0.25">
      <c r="A453" s="71"/>
      <c r="B453" s="105"/>
      <c r="C453" s="121"/>
      <c r="D453" s="151"/>
      <c r="E453" s="151"/>
      <c r="F453" s="151"/>
      <c r="G453" s="121"/>
      <c r="H453" s="105"/>
      <c r="I453" s="105"/>
      <c r="J453" s="70"/>
      <c r="K453" s="6"/>
      <c r="L453" s="6"/>
      <c r="M453" s="6"/>
      <c r="N453" s="6"/>
      <c r="O453" s="6"/>
      <c r="P453" s="6"/>
      <c r="Q453" s="6"/>
      <c r="R453" s="6"/>
    </row>
    <row r="454" spans="1:18" ht="17.399999999999999" hidden="1" x14ac:dyDescent="0.25">
      <c r="A454" s="71"/>
      <c r="B454" s="105"/>
      <c r="C454" s="121"/>
      <c r="D454" s="151"/>
      <c r="E454" s="151"/>
      <c r="F454" s="151"/>
      <c r="G454" s="121"/>
      <c r="H454" s="105"/>
      <c r="I454" s="105"/>
      <c r="J454" s="70"/>
      <c r="K454" s="6"/>
      <c r="L454" s="6"/>
      <c r="M454" s="6"/>
      <c r="N454" s="6"/>
      <c r="O454" s="6"/>
      <c r="P454" s="6"/>
      <c r="Q454" s="6"/>
      <c r="R454" s="6"/>
    </row>
    <row r="455" spans="1:18" ht="17.399999999999999" hidden="1" x14ac:dyDescent="0.25">
      <c r="A455" s="71"/>
      <c r="B455" s="105"/>
      <c r="C455" s="121"/>
      <c r="D455" s="151"/>
      <c r="E455" s="151"/>
      <c r="F455" s="151"/>
      <c r="G455" s="121"/>
      <c r="H455" s="105"/>
      <c r="I455" s="105"/>
      <c r="J455" s="70"/>
      <c r="K455" s="6"/>
      <c r="L455" s="6"/>
      <c r="M455" s="6"/>
      <c r="N455" s="6"/>
      <c r="O455" s="6"/>
      <c r="P455" s="6"/>
      <c r="Q455" s="6"/>
      <c r="R455" s="6"/>
    </row>
    <row r="456" spans="1:18" ht="17.399999999999999" hidden="1" x14ac:dyDescent="0.25">
      <c r="A456" s="71"/>
      <c r="B456" s="105"/>
      <c r="C456" s="121"/>
      <c r="D456" s="151"/>
      <c r="E456" s="151"/>
      <c r="F456" s="151"/>
      <c r="G456" s="121"/>
      <c r="H456" s="105"/>
      <c r="I456" s="105"/>
      <c r="J456" s="70"/>
      <c r="K456" s="6"/>
      <c r="L456" s="6"/>
      <c r="M456" s="6"/>
      <c r="N456" s="6"/>
      <c r="O456" s="6"/>
      <c r="P456" s="6"/>
      <c r="Q456" s="6"/>
      <c r="R456" s="6"/>
    </row>
    <row r="457" spans="1:18" ht="17.399999999999999" hidden="1" x14ac:dyDescent="0.25">
      <c r="A457" s="71"/>
      <c r="B457" s="105"/>
      <c r="C457" s="121"/>
      <c r="D457" s="151"/>
      <c r="E457" s="151"/>
      <c r="F457" s="151"/>
      <c r="G457" s="121"/>
      <c r="H457" s="105"/>
      <c r="I457" s="105"/>
      <c r="J457" s="70"/>
      <c r="K457" s="6"/>
      <c r="L457" s="6"/>
      <c r="M457" s="6"/>
      <c r="N457" s="6"/>
      <c r="O457" s="6"/>
      <c r="P457" s="6"/>
      <c r="Q457" s="6"/>
      <c r="R457" s="6"/>
    </row>
    <row r="458" spans="1:18" ht="17.399999999999999" hidden="1" x14ac:dyDescent="0.25">
      <c r="A458" s="71"/>
      <c r="B458" s="105"/>
      <c r="C458" s="121"/>
      <c r="D458" s="151"/>
      <c r="E458" s="151"/>
      <c r="F458" s="151"/>
      <c r="G458" s="121"/>
      <c r="H458" s="105"/>
      <c r="I458" s="105"/>
      <c r="J458" s="70"/>
      <c r="K458" s="6"/>
      <c r="L458" s="6"/>
      <c r="M458" s="6"/>
      <c r="N458" s="6"/>
      <c r="O458" s="6"/>
      <c r="P458" s="6"/>
      <c r="Q458" s="6"/>
      <c r="R458" s="6"/>
    </row>
    <row r="459" spans="1:18" ht="17.399999999999999" hidden="1" x14ac:dyDescent="0.25">
      <c r="A459" s="71"/>
      <c r="B459" s="105"/>
      <c r="C459" s="121"/>
      <c r="D459" s="151"/>
      <c r="E459" s="151"/>
      <c r="F459" s="151"/>
      <c r="G459" s="121"/>
      <c r="H459" s="105"/>
      <c r="I459" s="105"/>
      <c r="J459" s="70"/>
      <c r="K459" s="6"/>
      <c r="L459" s="6"/>
      <c r="M459" s="6"/>
      <c r="N459" s="6"/>
      <c r="O459" s="6"/>
      <c r="P459" s="6"/>
      <c r="Q459" s="6"/>
      <c r="R459" s="6"/>
    </row>
    <row r="460" spans="1:18" ht="17.399999999999999" hidden="1" x14ac:dyDescent="0.25">
      <c r="A460" s="71"/>
      <c r="B460" s="105"/>
      <c r="C460" s="121"/>
      <c r="D460" s="151"/>
      <c r="E460" s="151"/>
      <c r="F460" s="151"/>
      <c r="G460" s="121"/>
      <c r="H460" s="105"/>
      <c r="I460" s="105"/>
      <c r="J460" s="70"/>
      <c r="K460" s="6"/>
      <c r="L460" s="6"/>
      <c r="M460" s="6"/>
      <c r="N460" s="6"/>
      <c r="O460" s="6"/>
      <c r="P460" s="6"/>
      <c r="Q460" s="6"/>
      <c r="R460" s="6"/>
    </row>
    <row r="461" spans="1:18" ht="17.399999999999999" hidden="1" x14ac:dyDescent="0.25">
      <c r="A461" s="71"/>
      <c r="B461" s="105"/>
      <c r="C461" s="121"/>
      <c r="D461" s="151"/>
      <c r="E461" s="151"/>
      <c r="F461" s="151"/>
      <c r="G461" s="121"/>
      <c r="H461" s="105"/>
      <c r="I461" s="105"/>
      <c r="J461" s="70"/>
      <c r="K461" s="6"/>
      <c r="L461" s="6"/>
      <c r="M461" s="6"/>
      <c r="N461" s="6"/>
      <c r="O461" s="6"/>
      <c r="P461" s="6"/>
      <c r="Q461" s="6"/>
      <c r="R461" s="6"/>
    </row>
    <row r="462" spans="1:18" ht="17.399999999999999" hidden="1" x14ac:dyDescent="0.25">
      <c r="A462" s="71"/>
      <c r="B462" s="105"/>
      <c r="C462" s="121"/>
      <c r="D462" s="151"/>
      <c r="E462" s="151"/>
      <c r="F462" s="151"/>
      <c r="G462" s="121"/>
      <c r="H462" s="105"/>
      <c r="I462" s="105"/>
      <c r="J462" s="70"/>
      <c r="K462" s="6"/>
      <c r="L462" s="6"/>
      <c r="M462" s="6"/>
      <c r="N462" s="6"/>
      <c r="O462" s="6"/>
      <c r="P462" s="6"/>
      <c r="Q462" s="6"/>
      <c r="R462" s="6"/>
    </row>
    <row r="463" spans="1:18" ht="17.399999999999999" hidden="1" x14ac:dyDescent="0.25">
      <c r="A463" s="71"/>
      <c r="B463" s="105"/>
      <c r="C463" s="121"/>
      <c r="D463" s="151"/>
      <c r="E463" s="151"/>
      <c r="F463" s="151"/>
      <c r="G463" s="121"/>
      <c r="H463" s="105"/>
      <c r="I463" s="105"/>
      <c r="J463" s="70"/>
      <c r="K463" s="6"/>
      <c r="L463" s="6"/>
      <c r="M463" s="6"/>
      <c r="N463" s="6"/>
      <c r="O463" s="6"/>
      <c r="P463" s="6"/>
      <c r="Q463" s="6"/>
      <c r="R463" s="6"/>
    </row>
    <row r="464" spans="1:18" ht="17.399999999999999" hidden="1" x14ac:dyDescent="0.25">
      <c r="A464" s="71"/>
      <c r="B464" s="105"/>
      <c r="C464" s="121"/>
      <c r="D464" s="151"/>
      <c r="E464" s="151"/>
      <c r="F464" s="151"/>
      <c r="G464" s="121"/>
      <c r="H464" s="105"/>
      <c r="I464" s="105"/>
      <c r="J464" s="70"/>
      <c r="K464" s="6"/>
      <c r="L464" s="6"/>
      <c r="M464" s="6"/>
      <c r="N464" s="6"/>
      <c r="O464" s="6"/>
      <c r="P464" s="6"/>
      <c r="Q464" s="6"/>
      <c r="R464" s="6"/>
    </row>
    <row r="465" spans="1:18" ht="17.399999999999999" hidden="1" x14ac:dyDescent="0.25">
      <c r="A465" s="71"/>
      <c r="B465" s="105"/>
      <c r="C465" s="121"/>
      <c r="D465" s="151"/>
      <c r="E465" s="151"/>
      <c r="F465" s="151"/>
      <c r="G465" s="121"/>
      <c r="H465" s="105"/>
      <c r="I465" s="105"/>
      <c r="J465" s="70"/>
      <c r="K465" s="6"/>
      <c r="L465" s="6"/>
      <c r="M465" s="6"/>
      <c r="N465" s="6"/>
      <c r="O465" s="6"/>
      <c r="P465" s="6"/>
      <c r="Q465" s="6"/>
      <c r="R465" s="6"/>
    </row>
    <row r="466" spans="1:18" ht="17.399999999999999" hidden="1" x14ac:dyDescent="0.25">
      <c r="A466" s="71"/>
      <c r="B466" s="105"/>
      <c r="C466" s="121"/>
      <c r="D466" s="151"/>
      <c r="E466" s="151"/>
      <c r="F466" s="151"/>
      <c r="G466" s="121"/>
      <c r="H466" s="105"/>
      <c r="I466" s="105"/>
      <c r="J466" s="70"/>
      <c r="K466" s="6"/>
      <c r="L466" s="6"/>
      <c r="M466" s="6"/>
      <c r="N466" s="6"/>
      <c r="O466" s="6"/>
      <c r="P466" s="6"/>
      <c r="Q466" s="6"/>
      <c r="R466" s="6"/>
    </row>
    <row r="467" spans="1:18" ht="17.399999999999999" hidden="1" x14ac:dyDescent="0.25">
      <c r="A467" s="71"/>
      <c r="B467" s="105"/>
      <c r="C467" s="121"/>
      <c r="D467" s="151"/>
      <c r="E467" s="151"/>
      <c r="F467" s="151"/>
      <c r="G467" s="121"/>
      <c r="H467" s="105"/>
      <c r="I467" s="105"/>
      <c r="J467" s="70"/>
      <c r="K467" s="6"/>
      <c r="L467" s="6"/>
      <c r="M467" s="6"/>
      <c r="N467" s="6"/>
      <c r="O467" s="6"/>
      <c r="P467" s="6"/>
      <c r="Q467" s="6"/>
      <c r="R467" s="6"/>
    </row>
    <row r="468" spans="1:18" ht="17.399999999999999" hidden="1" x14ac:dyDescent="0.25">
      <c r="A468" s="71"/>
      <c r="B468" s="105"/>
      <c r="C468" s="121"/>
      <c r="D468" s="151"/>
      <c r="E468" s="151"/>
      <c r="F468" s="151"/>
      <c r="G468" s="121"/>
      <c r="H468" s="105"/>
      <c r="I468" s="105"/>
      <c r="J468" s="70"/>
      <c r="K468" s="6"/>
      <c r="L468" s="6"/>
      <c r="M468" s="6"/>
      <c r="N468" s="6"/>
      <c r="O468" s="6"/>
      <c r="P468" s="6"/>
      <c r="Q468" s="6"/>
      <c r="R468" s="6"/>
    </row>
    <row r="469" spans="1:18" ht="17.399999999999999" hidden="1" x14ac:dyDescent="0.25">
      <c r="A469" s="71"/>
      <c r="B469" s="105"/>
      <c r="C469" s="121"/>
      <c r="D469" s="151"/>
      <c r="E469" s="151"/>
      <c r="F469" s="151"/>
      <c r="G469" s="121"/>
      <c r="H469" s="105"/>
      <c r="I469" s="105"/>
      <c r="J469" s="70"/>
      <c r="K469" s="6"/>
      <c r="L469" s="6"/>
      <c r="M469" s="6"/>
      <c r="N469" s="6"/>
      <c r="O469" s="6"/>
      <c r="P469" s="6"/>
      <c r="Q469" s="6"/>
      <c r="R469" s="6"/>
    </row>
    <row r="470" spans="1:18" ht="17.399999999999999" hidden="1" x14ac:dyDescent="0.25">
      <c r="A470" s="71"/>
      <c r="B470" s="105"/>
      <c r="C470" s="121"/>
      <c r="D470" s="151"/>
      <c r="E470" s="151"/>
      <c r="F470" s="151"/>
      <c r="G470" s="121"/>
      <c r="H470" s="105"/>
      <c r="I470" s="105"/>
      <c r="J470" s="70"/>
      <c r="K470" s="6"/>
      <c r="L470" s="6"/>
      <c r="M470" s="6"/>
      <c r="N470" s="6"/>
      <c r="O470" s="6"/>
      <c r="P470" s="6"/>
      <c r="Q470" s="6"/>
      <c r="R470" s="6"/>
    </row>
    <row r="471" spans="1:18" ht="17.399999999999999" hidden="1" x14ac:dyDescent="0.25">
      <c r="A471" s="71"/>
      <c r="B471" s="105"/>
      <c r="C471" s="121"/>
      <c r="D471" s="151"/>
      <c r="E471" s="151"/>
      <c r="F471" s="151"/>
      <c r="G471" s="121"/>
      <c r="H471" s="105"/>
      <c r="I471" s="105"/>
      <c r="J471" s="70"/>
      <c r="K471" s="6"/>
      <c r="L471" s="6"/>
      <c r="M471" s="6"/>
      <c r="N471" s="6"/>
      <c r="O471" s="6"/>
      <c r="P471" s="6"/>
      <c r="Q471" s="6"/>
      <c r="R471" s="6"/>
    </row>
    <row r="472" spans="1:18" ht="17.399999999999999" hidden="1" x14ac:dyDescent="0.25">
      <c r="A472" s="71"/>
      <c r="B472" s="105"/>
      <c r="C472" s="121"/>
      <c r="D472" s="151"/>
      <c r="E472" s="151"/>
      <c r="F472" s="151"/>
      <c r="G472" s="121"/>
      <c r="H472" s="105"/>
      <c r="I472" s="105"/>
      <c r="J472" s="70"/>
      <c r="K472" s="6"/>
      <c r="L472" s="6"/>
      <c r="M472" s="6"/>
      <c r="N472" s="6"/>
      <c r="O472" s="6"/>
      <c r="P472" s="6"/>
      <c r="Q472" s="6"/>
      <c r="R472" s="6"/>
    </row>
    <row r="473" spans="1:18" ht="17.399999999999999" hidden="1" x14ac:dyDescent="0.25">
      <c r="A473" s="71"/>
      <c r="B473" s="105"/>
      <c r="C473" s="121"/>
      <c r="D473" s="151"/>
      <c r="E473" s="151"/>
      <c r="F473" s="151"/>
      <c r="G473" s="121"/>
      <c r="H473" s="105"/>
      <c r="I473" s="105"/>
      <c r="J473" s="70"/>
      <c r="K473" s="6"/>
      <c r="L473" s="6"/>
      <c r="M473" s="6"/>
      <c r="N473" s="6"/>
      <c r="O473" s="6"/>
      <c r="P473" s="6"/>
      <c r="Q473" s="6"/>
      <c r="R473" s="6"/>
    </row>
    <row r="474" spans="1:18" ht="17.399999999999999" hidden="1" x14ac:dyDescent="0.25">
      <c r="A474" s="71"/>
      <c r="B474" s="105"/>
      <c r="C474" s="121"/>
      <c r="D474" s="151"/>
      <c r="E474" s="151"/>
      <c r="F474" s="151"/>
      <c r="G474" s="121"/>
      <c r="H474" s="105"/>
      <c r="I474" s="105"/>
      <c r="J474" s="70"/>
      <c r="K474" s="6"/>
      <c r="L474" s="6"/>
      <c r="M474" s="6"/>
      <c r="N474" s="6"/>
      <c r="O474" s="6"/>
      <c r="P474" s="6"/>
      <c r="Q474" s="6"/>
      <c r="R474" s="6"/>
    </row>
    <row r="475" spans="1:18" ht="17.399999999999999" hidden="1" x14ac:dyDescent="0.25">
      <c r="A475" s="71"/>
      <c r="B475" s="105"/>
      <c r="C475" s="121"/>
      <c r="D475" s="151"/>
      <c r="E475" s="151"/>
      <c r="F475" s="151"/>
      <c r="G475" s="121"/>
      <c r="H475" s="105"/>
      <c r="I475" s="105"/>
      <c r="J475" s="70"/>
      <c r="K475" s="6"/>
      <c r="L475" s="6"/>
      <c r="M475" s="6"/>
      <c r="N475" s="6"/>
      <c r="O475" s="6"/>
      <c r="P475" s="6"/>
      <c r="Q475" s="6"/>
      <c r="R475" s="6"/>
    </row>
    <row r="476" spans="1:18" ht="17.399999999999999" hidden="1" x14ac:dyDescent="0.25">
      <c r="A476" s="71"/>
      <c r="B476" s="105"/>
      <c r="C476" s="121"/>
      <c r="D476" s="151"/>
      <c r="E476" s="151"/>
      <c r="F476" s="151"/>
      <c r="G476" s="121"/>
      <c r="H476" s="105"/>
      <c r="I476" s="105"/>
      <c r="J476" s="70"/>
      <c r="K476" s="6"/>
      <c r="L476" s="6"/>
      <c r="M476" s="6"/>
      <c r="N476" s="6"/>
      <c r="O476" s="6"/>
      <c r="P476" s="6"/>
      <c r="Q476" s="6"/>
      <c r="R476" s="6"/>
    </row>
    <row r="477" spans="1:18" ht="17.399999999999999" hidden="1" x14ac:dyDescent="0.25">
      <c r="A477" s="71"/>
      <c r="B477" s="105"/>
      <c r="C477" s="121"/>
      <c r="D477" s="151"/>
      <c r="E477" s="151"/>
      <c r="F477" s="151"/>
      <c r="G477" s="121"/>
      <c r="H477" s="105"/>
      <c r="I477" s="105"/>
      <c r="J477" s="70"/>
      <c r="K477" s="6"/>
      <c r="L477" s="6"/>
      <c r="M477" s="6"/>
      <c r="N477" s="6"/>
      <c r="O477" s="6"/>
      <c r="P477" s="6"/>
      <c r="Q477" s="6"/>
      <c r="R477" s="6"/>
    </row>
    <row r="478" spans="1:18" ht="17.399999999999999" hidden="1" x14ac:dyDescent="0.25">
      <c r="A478" s="71"/>
      <c r="B478" s="105"/>
      <c r="C478" s="121"/>
      <c r="D478" s="151"/>
      <c r="E478" s="151"/>
      <c r="F478" s="151"/>
      <c r="G478" s="121"/>
      <c r="H478" s="105"/>
      <c r="I478" s="105"/>
      <c r="J478" s="70"/>
      <c r="K478" s="6"/>
      <c r="L478" s="6"/>
      <c r="M478" s="6"/>
      <c r="N478" s="6"/>
      <c r="O478" s="6"/>
      <c r="P478" s="6"/>
      <c r="Q478" s="6"/>
      <c r="R478" s="6"/>
    </row>
    <row r="479" spans="1:18" ht="17.399999999999999" hidden="1" x14ac:dyDescent="0.25">
      <c r="A479" s="71"/>
      <c r="B479" s="105"/>
      <c r="C479" s="121"/>
      <c r="D479" s="151"/>
      <c r="E479" s="151"/>
      <c r="F479" s="151"/>
      <c r="G479" s="121"/>
      <c r="H479" s="105"/>
      <c r="I479" s="105"/>
      <c r="J479" s="70"/>
      <c r="K479" s="6"/>
      <c r="L479" s="6"/>
      <c r="M479" s="6"/>
      <c r="N479" s="6"/>
      <c r="O479" s="6"/>
      <c r="P479" s="6"/>
      <c r="Q479" s="6"/>
      <c r="R479" s="6"/>
    </row>
    <row r="480" spans="1:18" ht="17.399999999999999" hidden="1" x14ac:dyDescent="0.25">
      <c r="A480" s="71"/>
      <c r="B480" s="105"/>
      <c r="C480" s="121"/>
      <c r="D480" s="151"/>
      <c r="E480" s="151"/>
      <c r="F480" s="151"/>
      <c r="G480" s="121"/>
      <c r="H480" s="105"/>
      <c r="I480" s="105"/>
      <c r="J480" s="70"/>
      <c r="K480" s="6"/>
      <c r="L480" s="6"/>
      <c r="M480" s="6"/>
      <c r="N480" s="6"/>
      <c r="O480" s="6"/>
      <c r="P480" s="6"/>
      <c r="Q480" s="6"/>
      <c r="R480" s="6"/>
    </row>
    <row r="481" spans="1:18" ht="17.399999999999999" hidden="1" x14ac:dyDescent="0.25">
      <c r="A481" s="71"/>
      <c r="B481" s="105"/>
      <c r="C481" s="121"/>
      <c r="D481" s="151"/>
      <c r="E481" s="151"/>
      <c r="F481" s="151"/>
      <c r="G481" s="121"/>
      <c r="H481" s="105"/>
      <c r="I481" s="105"/>
      <c r="J481" s="70"/>
      <c r="K481" s="6"/>
      <c r="L481" s="6"/>
      <c r="M481" s="6"/>
      <c r="N481" s="6"/>
      <c r="O481" s="6"/>
      <c r="P481" s="6"/>
      <c r="Q481" s="6"/>
      <c r="R481" s="6"/>
    </row>
    <row r="482" spans="1:18" ht="17.399999999999999" hidden="1" x14ac:dyDescent="0.25">
      <c r="A482" s="71"/>
      <c r="B482" s="105"/>
      <c r="C482" s="121"/>
      <c r="D482" s="151"/>
      <c r="E482" s="151"/>
      <c r="F482" s="151"/>
      <c r="G482" s="121"/>
      <c r="H482" s="105"/>
      <c r="I482" s="105"/>
      <c r="J482" s="70"/>
      <c r="K482" s="6"/>
      <c r="L482" s="6"/>
      <c r="M482" s="6"/>
      <c r="N482" s="6"/>
      <c r="O482" s="6"/>
      <c r="P482" s="6"/>
      <c r="Q482" s="6"/>
      <c r="R482" s="6"/>
    </row>
    <row r="483" spans="1:18" ht="17.399999999999999" hidden="1" x14ac:dyDescent="0.25">
      <c r="A483" s="71"/>
      <c r="B483" s="105"/>
      <c r="C483" s="121"/>
      <c r="D483" s="151"/>
      <c r="E483" s="151"/>
      <c r="F483" s="151"/>
      <c r="G483" s="121"/>
      <c r="H483" s="105"/>
      <c r="I483" s="105"/>
      <c r="J483" s="70"/>
      <c r="K483" s="6"/>
      <c r="L483" s="6"/>
      <c r="M483" s="6"/>
      <c r="N483" s="6"/>
      <c r="O483" s="6"/>
      <c r="P483" s="6"/>
      <c r="Q483" s="6"/>
      <c r="R483" s="6"/>
    </row>
    <row r="484" spans="1:18" ht="17.399999999999999" hidden="1" x14ac:dyDescent="0.25">
      <c r="A484" s="71"/>
      <c r="B484" s="105"/>
      <c r="C484" s="121"/>
      <c r="D484" s="151"/>
      <c r="E484" s="151"/>
      <c r="F484" s="151"/>
      <c r="G484" s="121"/>
      <c r="H484" s="105"/>
      <c r="I484" s="105"/>
      <c r="J484" s="70"/>
      <c r="K484" s="6"/>
      <c r="L484" s="6"/>
      <c r="M484" s="6"/>
      <c r="N484" s="6"/>
      <c r="O484" s="6"/>
      <c r="P484" s="6"/>
      <c r="Q484" s="6"/>
      <c r="R484" s="6"/>
    </row>
    <row r="485" spans="1:18" ht="17.399999999999999" hidden="1" x14ac:dyDescent="0.25">
      <c r="A485" s="71"/>
      <c r="B485" s="105"/>
      <c r="C485" s="121"/>
      <c r="D485" s="151"/>
      <c r="E485" s="151"/>
      <c r="F485" s="151"/>
      <c r="G485" s="121"/>
      <c r="H485" s="105"/>
      <c r="I485" s="105"/>
      <c r="J485" s="70"/>
      <c r="K485" s="6"/>
      <c r="L485" s="6"/>
      <c r="M485" s="6"/>
      <c r="N485" s="6"/>
      <c r="O485" s="6"/>
      <c r="P485" s="6"/>
      <c r="Q485" s="6"/>
      <c r="R485" s="6"/>
    </row>
    <row r="486" spans="1:18" ht="17.399999999999999" hidden="1" x14ac:dyDescent="0.25">
      <c r="A486" s="71"/>
      <c r="B486" s="105"/>
      <c r="C486" s="121"/>
      <c r="D486" s="151"/>
      <c r="E486" s="151"/>
      <c r="F486" s="151"/>
      <c r="G486" s="121"/>
      <c r="H486" s="105"/>
      <c r="I486" s="105"/>
      <c r="J486" s="70"/>
      <c r="K486" s="6"/>
      <c r="L486" s="6"/>
      <c r="M486" s="6"/>
      <c r="N486" s="6"/>
      <c r="O486" s="6"/>
      <c r="P486" s="6"/>
      <c r="Q486" s="6"/>
      <c r="R486" s="6"/>
    </row>
    <row r="487" spans="1:18" ht="17.399999999999999" hidden="1" x14ac:dyDescent="0.25">
      <c r="A487" s="71"/>
      <c r="B487" s="105"/>
      <c r="C487" s="121"/>
      <c r="D487" s="151"/>
      <c r="E487" s="151"/>
      <c r="F487" s="151"/>
      <c r="G487" s="121"/>
      <c r="H487" s="105"/>
      <c r="I487" s="105"/>
      <c r="J487" s="70"/>
      <c r="K487" s="6"/>
      <c r="L487" s="6"/>
      <c r="M487" s="6"/>
      <c r="N487" s="6"/>
      <c r="O487" s="6"/>
      <c r="P487" s="6"/>
      <c r="Q487" s="6"/>
      <c r="R487" s="6"/>
    </row>
    <row r="488" spans="1:18" ht="17.399999999999999" hidden="1" x14ac:dyDescent="0.25">
      <c r="A488" s="71"/>
      <c r="B488" s="105"/>
      <c r="C488" s="121"/>
      <c r="D488" s="151"/>
      <c r="E488" s="151"/>
      <c r="F488" s="151"/>
      <c r="G488" s="121"/>
      <c r="H488" s="105"/>
      <c r="I488" s="105"/>
      <c r="J488" s="70"/>
      <c r="K488" s="6"/>
      <c r="L488" s="6"/>
      <c r="M488" s="6"/>
      <c r="N488" s="6"/>
      <c r="O488" s="6"/>
      <c r="P488" s="6"/>
      <c r="Q488" s="6"/>
      <c r="R488" s="6"/>
    </row>
    <row r="489" spans="1:18" ht="17.399999999999999" hidden="1" x14ac:dyDescent="0.25">
      <c r="A489" s="71"/>
      <c r="B489" s="105"/>
      <c r="C489" s="121"/>
      <c r="D489" s="151"/>
      <c r="E489" s="151"/>
      <c r="F489" s="151"/>
      <c r="G489" s="121"/>
      <c r="H489" s="105"/>
      <c r="I489" s="105"/>
      <c r="J489" s="70"/>
      <c r="K489" s="6"/>
      <c r="L489" s="6"/>
      <c r="M489" s="6"/>
      <c r="N489" s="6"/>
      <c r="O489" s="6"/>
      <c r="P489" s="6"/>
      <c r="Q489" s="6"/>
      <c r="R489" s="6"/>
    </row>
    <row r="490" spans="1:18" ht="17.399999999999999" hidden="1" x14ac:dyDescent="0.25">
      <c r="A490" s="71"/>
      <c r="B490" s="105"/>
      <c r="C490" s="121"/>
      <c r="D490" s="151"/>
      <c r="E490" s="151"/>
      <c r="F490" s="151"/>
      <c r="G490" s="121"/>
      <c r="H490" s="105"/>
      <c r="I490" s="105"/>
      <c r="J490" s="70"/>
      <c r="K490" s="6"/>
      <c r="L490" s="6"/>
      <c r="M490" s="6"/>
      <c r="N490" s="6"/>
      <c r="O490" s="6"/>
      <c r="P490" s="6"/>
      <c r="Q490" s="6"/>
      <c r="R490" s="6"/>
    </row>
    <row r="491" spans="1:18" ht="17.399999999999999" hidden="1" x14ac:dyDescent="0.25">
      <c r="A491" s="71"/>
      <c r="B491" s="105"/>
      <c r="C491" s="121"/>
      <c r="D491" s="151"/>
      <c r="E491" s="151"/>
      <c r="F491" s="151"/>
      <c r="G491" s="121"/>
      <c r="H491" s="105"/>
      <c r="I491" s="105"/>
      <c r="J491" s="70"/>
      <c r="K491" s="6"/>
      <c r="L491" s="6"/>
      <c r="M491" s="6"/>
      <c r="N491" s="6"/>
      <c r="O491" s="6"/>
      <c r="P491" s="6"/>
      <c r="Q491" s="6"/>
      <c r="R491" s="6"/>
    </row>
    <row r="492" spans="1:18" ht="17.399999999999999" hidden="1" x14ac:dyDescent="0.25">
      <c r="A492" s="71"/>
      <c r="B492" s="105"/>
      <c r="C492" s="121"/>
      <c r="D492" s="151"/>
      <c r="E492" s="151"/>
      <c r="F492" s="151"/>
      <c r="G492" s="121"/>
      <c r="H492" s="105"/>
      <c r="I492" s="105"/>
      <c r="J492" s="70"/>
      <c r="K492" s="6"/>
      <c r="L492" s="6"/>
      <c r="M492" s="6"/>
      <c r="N492" s="6"/>
      <c r="O492" s="6"/>
      <c r="P492" s="6"/>
      <c r="Q492" s="6"/>
      <c r="R492" s="6"/>
    </row>
    <row r="493" spans="1:18" ht="17.399999999999999" hidden="1" x14ac:dyDescent="0.25">
      <c r="A493" s="71"/>
      <c r="B493" s="105"/>
      <c r="C493" s="121"/>
      <c r="D493" s="151"/>
      <c r="E493" s="151"/>
      <c r="F493" s="151"/>
      <c r="G493" s="121"/>
      <c r="H493" s="105"/>
      <c r="I493" s="105"/>
      <c r="J493" s="70"/>
      <c r="K493" s="6"/>
      <c r="L493" s="6"/>
      <c r="M493" s="6"/>
      <c r="N493" s="6"/>
      <c r="O493" s="6"/>
      <c r="P493" s="6"/>
      <c r="Q493" s="6"/>
      <c r="R493" s="6"/>
    </row>
    <row r="494" spans="1:18" ht="17.399999999999999" hidden="1" x14ac:dyDescent="0.25">
      <c r="A494" s="71"/>
      <c r="B494" s="105"/>
      <c r="C494" s="121"/>
      <c r="D494" s="151"/>
      <c r="E494" s="151"/>
      <c r="F494" s="151"/>
      <c r="G494" s="121"/>
      <c r="H494" s="105"/>
      <c r="I494" s="105"/>
      <c r="J494" s="70"/>
      <c r="K494" s="6"/>
      <c r="L494" s="6"/>
      <c r="M494" s="6"/>
      <c r="N494" s="6"/>
      <c r="O494" s="6"/>
      <c r="P494" s="6"/>
      <c r="Q494" s="6"/>
      <c r="R494" s="6"/>
    </row>
    <row r="495" spans="1:18" ht="17.399999999999999" hidden="1" x14ac:dyDescent="0.25">
      <c r="A495" s="71"/>
      <c r="B495" s="105"/>
      <c r="C495" s="121"/>
      <c r="D495" s="151"/>
      <c r="E495" s="151"/>
      <c r="F495" s="151"/>
      <c r="G495" s="121"/>
      <c r="H495" s="105"/>
      <c r="I495" s="105"/>
      <c r="J495" s="70"/>
      <c r="K495" s="6"/>
      <c r="L495" s="6"/>
      <c r="M495" s="6"/>
      <c r="N495" s="6"/>
      <c r="O495" s="6"/>
      <c r="P495" s="6"/>
      <c r="Q495" s="6"/>
      <c r="R495" s="6"/>
    </row>
    <row r="496" spans="1:18" ht="17.399999999999999" hidden="1" x14ac:dyDescent="0.25">
      <c r="A496" s="71"/>
      <c r="B496" s="105"/>
      <c r="C496" s="121"/>
      <c r="D496" s="151"/>
      <c r="E496" s="151"/>
      <c r="F496" s="151"/>
      <c r="G496" s="121"/>
      <c r="H496" s="105"/>
      <c r="I496" s="105"/>
      <c r="J496" s="70"/>
      <c r="K496" s="6"/>
      <c r="L496" s="6"/>
      <c r="M496" s="6"/>
      <c r="N496" s="6"/>
      <c r="O496" s="6"/>
      <c r="P496" s="6"/>
      <c r="Q496" s="6"/>
      <c r="R496" s="6"/>
    </row>
    <row r="497" spans="1:18" ht="17.399999999999999" hidden="1" x14ac:dyDescent="0.25">
      <c r="A497" s="71"/>
      <c r="B497" s="105"/>
      <c r="C497" s="121"/>
      <c r="D497" s="151"/>
      <c r="E497" s="151"/>
      <c r="F497" s="151"/>
      <c r="G497" s="121"/>
      <c r="H497" s="105"/>
      <c r="I497" s="105"/>
      <c r="J497" s="70"/>
      <c r="K497" s="6"/>
      <c r="L497" s="6"/>
      <c r="M497" s="6"/>
      <c r="N497" s="6"/>
      <c r="O497" s="6"/>
      <c r="P497" s="6"/>
      <c r="Q497" s="6"/>
      <c r="R497" s="6"/>
    </row>
    <row r="498" spans="1:18" ht="17.399999999999999" hidden="1" x14ac:dyDescent="0.25">
      <c r="A498" s="71"/>
      <c r="B498" s="105"/>
      <c r="C498" s="121"/>
      <c r="D498" s="151"/>
      <c r="E498" s="151"/>
      <c r="F498" s="151"/>
      <c r="G498" s="121"/>
      <c r="H498" s="105"/>
      <c r="I498" s="105"/>
      <c r="J498" s="70"/>
      <c r="K498" s="6"/>
      <c r="L498" s="6"/>
      <c r="M498" s="6"/>
      <c r="N498" s="6"/>
      <c r="O498" s="6"/>
      <c r="P498" s="6"/>
      <c r="Q498" s="6"/>
      <c r="R498" s="6"/>
    </row>
    <row r="499" spans="1:18" ht="17.399999999999999" hidden="1" x14ac:dyDescent="0.25">
      <c r="A499" s="71"/>
      <c r="B499" s="105"/>
      <c r="C499" s="121"/>
      <c r="D499" s="151"/>
      <c r="E499" s="151"/>
      <c r="F499" s="151"/>
      <c r="G499" s="121"/>
      <c r="H499" s="105"/>
      <c r="I499" s="105"/>
      <c r="J499" s="70"/>
      <c r="K499" s="6"/>
      <c r="L499" s="6"/>
      <c r="M499" s="6"/>
      <c r="N499" s="6"/>
      <c r="O499" s="6"/>
      <c r="P499" s="6"/>
      <c r="Q499" s="6"/>
      <c r="R499" s="6"/>
    </row>
    <row r="500" spans="1:18" ht="17.399999999999999" hidden="1" x14ac:dyDescent="0.25">
      <c r="A500" s="71"/>
      <c r="B500" s="105"/>
      <c r="C500" s="121"/>
      <c r="D500" s="151"/>
      <c r="E500" s="151"/>
      <c r="F500" s="151"/>
      <c r="G500" s="121"/>
      <c r="H500" s="105"/>
      <c r="I500" s="105"/>
      <c r="J500" s="70"/>
      <c r="K500" s="6"/>
      <c r="L500" s="6"/>
      <c r="M500" s="6"/>
      <c r="N500" s="6"/>
      <c r="O500" s="6"/>
      <c r="P500" s="6"/>
      <c r="Q500" s="6"/>
      <c r="R500" s="6"/>
    </row>
    <row r="501" spans="1:18" ht="17.399999999999999" hidden="1" x14ac:dyDescent="0.25">
      <c r="A501" s="71"/>
      <c r="B501" s="105"/>
      <c r="C501" s="121"/>
      <c r="D501" s="151"/>
      <c r="E501" s="151"/>
      <c r="F501" s="151"/>
      <c r="G501" s="121"/>
      <c r="H501" s="105"/>
      <c r="I501" s="105"/>
      <c r="J501" s="70"/>
      <c r="K501" s="6"/>
      <c r="L501" s="6"/>
      <c r="M501" s="6"/>
      <c r="N501" s="6"/>
      <c r="O501" s="6"/>
      <c r="P501" s="6"/>
      <c r="Q501" s="6"/>
      <c r="R501" s="6"/>
    </row>
    <row r="502" spans="1:18" ht="17.399999999999999" hidden="1" x14ac:dyDescent="0.25">
      <c r="A502" s="71"/>
      <c r="B502" s="105"/>
      <c r="C502" s="121"/>
      <c r="D502" s="151"/>
      <c r="E502" s="151"/>
      <c r="F502" s="151"/>
      <c r="G502" s="121"/>
      <c r="H502" s="105"/>
      <c r="I502" s="105"/>
      <c r="J502" s="70"/>
      <c r="K502" s="6"/>
      <c r="L502" s="6"/>
      <c r="M502" s="6"/>
      <c r="N502" s="6"/>
      <c r="O502" s="6"/>
      <c r="P502" s="6"/>
      <c r="Q502" s="6"/>
      <c r="R502" s="6"/>
    </row>
    <row r="503" spans="1:18" ht="17.399999999999999" hidden="1" x14ac:dyDescent="0.25">
      <c r="A503" s="71"/>
      <c r="B503" s="105"/>
      <c r="C503" s="121"/>
      <c r="D503" s="151"/>
      <c r="E503" s="151"/>
      <c r="F503" s="151"/>
      <c r="G503" s="121"/>
      <c r="H503" s="105"/>
      <c r="I503" s="105"/>
      <c r="J503" s="70"/>
      <c r="K503" s="6"/>
      <c r="L503" s="6"/>
      <c r="M503" s="6"/>
      <c r="N503" s="6"/>
      <c r="O503" s="6"/>
      <c r="P503" s="6"/>
      <c r="Q503" s="6"/>
      <c r="R503" s="6"/>
    </row>
    <row r="504" spans="1:18" ht="17.399999999999999" hidden="1" x14ac:dyDescent="0.25">
      <c r="A504" s="71"/>
      <c r="B504" s="105"/>
      <c r="C504" s="121"/>
      <c r="D504" s="151"/>
      <c r="E504" s="151"/>
      <c r="F504" s="151"/>
      <c r="G504" s="121"/>
      <c r="H504" s="105"/>
      <c r="I504" s="105"/>
      <c r="J504" s="70"/>
      <c r="K504" s="6"/>
      <c r="L504" s="6"/>
      <c r="M504" s="6"/>
      <c r="N504" s="6"/>
      <c r="O504" s="6"/>
      <c r="P504" s="6"/>
      <c r="Q504" s="6"/>
      <c r="R504" s="6"/>
    </row>
    <row r="505" spans="1:18" ht="17.399999999999999" hidden="1" x14ac:dyDescent="0.25">
      <c r="A505" s="71"/>
      <c r="B505" s="105"/>
      <c r="C505" s="121"/>
      <c r="D505" s="151"/>
      <c r="E505" s="151"/>
      <c r="F505" s="151"/>
      <c r="G505" s="121"/>
      <c r="H505" s="105"/>
      <c r="I505" s="105"/>
      <c r="J505" s="70"/>
      <c r="K505" s="6"/>
      <c r="L505" s="6"/>
      <c r="M505" s="6"/>
      <c r="N505" s="6"/>
      <c r="O505" s="6"/>
      <c r="P505" s="6"/>
      <c r="Q505" s="6"/>
      <c r="R505" s="6"/>
    </row>
    <row r="506" spans="1:18" ht="17.399999999999999" hidden="1" x14ac:dyDescent="0.25">
      <c r="A506" s="71"/>
      <c r="B506" s="105"/>
      <c r="C506" s="121"/>
      <c r="D506" s="151"/>
      <c r="E506" s="151"/>
      <c r="F506" s="151"/>
      <c r="G506" s="121"/>
      <c r="H506" s="105"/>
      <c r="I506" s="105"/>
      <c r="J506" s="70"/>
      <c r="K506" s="6"/>
      <c r="L506" s="6"/>
      <c r="M506" s="6"/>
      <c r="N506" s="6"/>
      <c r="O506" s="6"/>
      <c r="P506" s="6"/>
      <c r="Q506" s="6"/>
      <c r="R506" s="6"/>
    </row>
    <row r="507" spans="1:18" ht="17.399999999999999" hidden="1" x14ac:dyDescent="0.25">
      <c r="A507" s="71"/>
      <c r="B507" s="105"/>
      <c r="C507" s="121"/>
      <c r="D507" s="151"/>
      <c r="E507" s="151"/>
      <c r="F507" s="151"/>
      <c r="G507" s="121"/>
      <c r="H507" s="105"/>
      <c r="I507" s="105"/>
      <c r="J507" s="70"/>
      <c r="K507" s="6"/>
      <c r="L507" s="6"/>
      <c r="M507" s="6"/>
      <c r="N507" s="6"/>
      <c r="O507" s="6"/>
      <c r="P507" s="6"/>
      <c r="Q507" s="6"/>
      <c r="R507" s="6"/>
    </row>
    <row r="508" spans="1:18" ht="17.399999999999999" hidden="1" x14ac:dyDescent="0.25">
      <c r="A508" s="71"/>
      <c r="B508" s="105"/>
      <c r="C508" s="121"/>
      <c r="D508" s="151"/>
      <c r="E508" s="151"/>
      <c r="F508" s="151"/>
      <c r="G508" s="121"/>
      <c r="H508" s="105"/>
      <c r="I508" s="105"/>
      <c r="J508" s="70"/>
      <c r="K508" s="6"/>
      <c r="L508" s="6"/>
      <c r="M508" s="6"/>
      <c r="N508" s="6"/>
      <c r="O508" s="6"/>
      <c r="P508" s="6"/>
      <c r="Q508" s="6"/>
      <c r="R508" s="6"/>
    </row>
    <row r="509" spans="1:18" ht="17.399999999999999" hidden="1" x14ac:dyDescent="0.25">
      <c r="A509" s="71"/>
      <c r="B509" s="105"/>
      <c r="C509" s="121"/>
      <c r="D509" s="151"/>
      <c r="E509" s="151"/>
      <c r="F509" s="151"/>
      <c r="G509" s="121"/>
      <c r="H509" s="105"/>
      <c r="I509" s="105"/>
      <c r="J509" s="70"/>
      <c r="K509" s="6"/>
      <c r="L509" s="6"/>
      <c r="M509" s="6"/>
      <c r="N509" s="6"/>
      <c r="O509" s="6"/>
      <c r="P509" s="6"/>
      <c r="Q509" s="6"/>
      <c r="R509" s="6"/>
    </row>
    <row r="510" spans="1:18" ht="17.399999999999999" hidden="1" x14ac:dyDescent="0.25">
      <c r="A510" s="71"/>
      <c r="B510" s="105"/>
      <c r="C510" s="121"/>
      <c r="D510" s="151"/>
      <c r="E510" s="151"/>
      <c r="F510" s="151"/>
      <c r="G510" s="121"/>
      <c r="H510" s="105"/>
      <c r="I510" s="105"/>
      <c r="J510" s="70"/>
      <c r="K510" s="6"/>
      <c r="L510" s="6"/>
      <c r="M510" s="6"/>
      <c r="N510" s="6"/>
      <c r="O510" s="6"/>
      <c r="P510" s="6"/>
      <c r="Q510" s="6"/>
      <c r="R510" s="6"/>
    </row>
    <row r="511" spans="1:18" ht="17.399999999999999" hidden="1" x14ac:dyDescent="0.25">
      <c r="A511" s="71"/>
      <c r="B511" s="105"/>
      <c r="C511" s="121"/>
      <c r="D511" s="151"/>
      <c r="E511" s="151"/>
      <c r="F511" s="151"/>
      <c r="G511" s="121"/>
      <c r="H511" s="105"/>
      <c r="I511" s="105"/>
      <c r="J511" s="70"/>
      <c r="K511" s="6"/>
      <c r="L511" s="6"/>
      <c r="M511" s="6"/>
      <c r="N511" s="6"/>
      <c r="O511" s="6"/>
      <c r="P511" s="6"/>
      <c r="Q511" s="6"/>
      <c r="R511" s="6"/>
    </row>
    <row r="512" spans="1:18" ht="17.399999999999999" hidden="1" x14ac:dyDescent="0.25">
      <c r="A512" s="71"/>
      <c r="B512" s="105"/>
      <c r="C512" s="121"/>
      <c r="D512" s="151"/>
      <c r="E512" s="151"/>
      <c r="F512" s="151"/>
      <c r="G512" s="121"/>
      <c r="H512" s="105"/>
      <c r="I512" s="105"/>
      <c r="J512" s="70"/>
      <c r="K512" s="6"/>
      <c r="L512" s="6"/>
      <c r="M512" s="6"/>
      <c r="N512" s="6"/>
      <c r="O512" s="6"/>
      <c r="P512" s="6"/>
      <c r="Q512" s="6"/>
      <c r="R512" s="6"/>
    </row>
    <row r="513" spans="1:18" ht="17.399999999999999" hidden="1" x14ac:dyDescent="0.25">
      <c r="A513" s="71"/>
      <c r="B513" s="105"/>
      <c r="C513" s="121"/>
      <c r="D513" s="151"/>
      <c r="E513" s="151"/>
      <c r="F513" s="151"/>
      <c r="G513" s="121"/>
      <c r="H513" s="105"/>
      <c r="I513" s="105"/>
      <c r="J513" s="70"/>
      <c r="K513" s="6"/>
      <c r="L513" s="6"/>
      <c r="M513" s="6"/>
      <c r="N513" s="6"/>
      <c r="O513" s="6"/>
      <c r="P513" s="6"/>
      <c r="Q513" s="6"/>
      <c r="R513" s="6"/>
    </row>
    <row r="514" spans="1:18" ht="17.399999999999999" hidden="1" x14ac:dyDescent="0.25">
      <c r="A514" s="71"/>
      <c r="B514" s="105"/>
      <c r="C514" s="121"/>
      <c r="D514" s="151"/>
      <c r="E514" s="151"/>
      <c r="F514" s="151"/>
      <c r="G514" s="121"/>
      <c r="H514" s="105"/>
      <c r="I514" s="105"/>
      <c r="J514" s="70"/>
      <c r="K514" s="6"/>
      <c r="L514" s="6"/>
      <c r="M514" s="6"/>
      <c r="N514" s="6"/>
      <c r="O514" s="6"/>
      <c r="P514" s="6"/>
      <c r="Q514" s="6"/>
      <c r="R514" s="6"/>
    </row>
    <row r="515" spans="1:18" ht="17.399999999999999" hidden="1" x14ac:dyDescent="0.25">
      <c r="A515" s="71"/>
      <c r="B515" s="105"/>
      <c r="C515" s="121"/>
      <c r="D515" s="151"/>
      <c r="E515" s="151"/>
      <c r="F515" s="151"/>
      <c r="G515" s="121"/>
      <c r="H515" s="105"/>
      <c r="I515" s="105"/>
      <c r="J515" s="70"/>
      <c r="K515" s="6"/>
      <c r="L515" s="6"/>
      <c r="M515" s="6"/>
      <c r="N515" s="6"/>
      <c r="O515" s="6"/>
      <c r="P515" s="6"/>
      <c r="Q515" s="6"/>
      <c r="R515" s="6"/>
    </row>
    <row r="516" spans="1:18" ht="17.399999999999999" hidden="1" x14ac:dyDescent="0.25">
      <c r="A516" s="71"/>
      <c r="B516" s="105"/>
      <c r="C516" s="121"/>
      <c r="D516" s="151"/>
      <c r="E516" s="151"/>
      <c r="F516" s="151"/>
      <c r="G516" s="121"/>
      <c r="H516" s="105"/>
      <c r="I516" s="105"/>
      <c r="J516" s="70"/>
      <c r="K516" s="6"/>
      <c r="L516" s="6"/>
      <c r="M516" s="6"/>
      <c r="N516" s="6"/>
      <c r="O516" s="6"/>
      <c r="P516" s="6"/>
      <c r="Q516" s="6"/>
      <c r="R516" s="6"/>
    </row>
    <row r="517" spans="1:18" ht="17.399999999999999" hidden="1" x14ac:dyDescent="0.25">
      <c r="A517" s="71"/>
      <c r="B517" s="105"/>
      <c r="C517" s="121"/>
      <c r="D517" s="151"/>
      <c r="E517" s="151"/>
      <c r="F517" s="151"/>
      <c r="G517" s="121"/>
      <c r="H517" s="105"/>
      <c r="I517" s="105"/>
      <c r="J517" s="70"/>
      <c r="K517" s="6"/>
      <c r="L517" s="6"/>
      <c r="M517" s="6"/>
      <c r="N517" s="6"/>
      <c r="O517" s="6"/>
      <c r="P517" s="6"/>
      <c r="Q517" s="6"/>
      <c r="R517" s="6"/>
    </row>
    <row r="518" spans="1:18" ht="17.399999999999999" hidden="1" x14ac:dyDescent="0.25">
      <c r="A518" s="71"/>
      <c r="B518" s="105"/>
      <c r="C518" s="121"/>
      <c r="D518" s="151"/>
      <c r="E518" s="151"/>
      <c r="F518" s="151"/>
      <c r="G518" s="121"/>
      <c r="H518" s="105"/>
      <c r="I518" s="105"/>
      <c r="J518" s="70"/>
      <c r="K518" s="6"/>
      <c r="L518" s="6"/>
      <c r="M518" s="6"/>
      <c r="N518" s="6"/>
      <c r="O518" s="6"/>
      <c r="P518" s="6"/>
      <c r="Q518" s="6"/>
      <c r="R518" s="6"/>
    </row>
    <row r="519" spans="1:18" ht="17.399999999999999" hidden="1" x14ac:dyDescent="0.25">
      <c r="A519" s="71"/>
      <c r="B519" s="105"/>
      <c r="C519" s="121"/>
      <c r="D519" s="151"/>
      <c r="E519" s="151"/>
      <c r="F519" s="151"/>
      <c r="G519" s="121"/>
      <c r="H519" s="105"/>
      <c r="I519" s="105"/>
      <c r="J519" s="70"/>
      <c r="K519" s="6"/>
      <c r="L519" s="6"/>
      <c r="M519" s="6"/>
      <c r="N519" s="6"/>
      <c r="O519" s="6"/>
      <c r="P519" s="6"/>
      <c r="Q519" s="6"/>
      <c r="R519" s="6"/>
    </row>
    <row r="520" spans="1:18" ht="17.399999999999999" hidden="1" x14ac:dyDescent="0.25">
      <c r="A520" s="71"/>
      <c r="B520" s="105"/>
      <c r="C520" s="121"/>
      <c r="D520" s="151"/>
      <c r="E520" s="151"/>
      <c r="F520" s="151"/>
      <c r="G520" s="121"/>
      <c r="H520" s="105"/>
      <c r="I520" s="105"/>
      <c r="J520" s="70"/>
      <c r="K520" s="6"/>
      <c r="L520" s="6"/>
      <c r="M520" s="6"/>
      <c r="N520" s="6"/>
      <c r="O520" s="6"/>
      <c r="P520" s="6"/>
      <c r="Q520" s="6"/>
      <c r="R520" s="6"/>
    </row>
    <row r="521" spans="1:18" ht="17.399999999999999" hidden="1" x14ac:dyDescent="0.25">
      <c r="A521" s="71"/>
      <c r="B521" s="105"/>
      <c r="C521" s="121"/>
      <c r="D521" s="151"/>
      <c r="E521" s="151"/>
      <c r="F521" s="151"/>
      <c r="G521" s="121"/>
      <c r="H521" s="105"/>
      <c r="I521" s="105"/>
      <c r="J521" s="70"/>
      <c r="K521" s="6"/>
      <c r="L521" s="6"/>
      <c r="M521" s="6"/>
      <c r="N521" s="6"/>
      <c r="O521" s="6"/>
      <c r="P521" s="6"/>
      <c r="Q521" s="6"/>
      <c r="R521" s="6"/>
    </row>
    <row r="522" spans="1:18" ht="17.399999999999999" hidden="1" x14ac:dyDescent="0.25">
      <c r="A522" s="71"/>
      <c r="B522" s="105"/>
      <c r="C522" s="121"/>
      <c r="D522" s="151"/>
      <c r="E522" s="151"/>
      <c r="F522" s="151"/>
      <c r="G522" s="121"/>
      <c r="H522" s="105"/>
      <c r="I522" s="105"/>
      <c r="J522" s="70"/>
      <c r="K522" s="6"/>
      <c r="L522" s="6"/>
      <c r="M522" s="6"/>
      <c r="N522" s="6"/>
      <c r="O522" s="6"/>
      <c r="P522" s="6"/>
      <c r="Q522" s="6"/>
      <c r="R522" s="6"/>
    </row>
    <row r="523" spans="1:18" ht="17.399999999999999" hidden="1" x14ac:dyDescent="0.25">
      <c r="A523" s="71"/>
      <c r="B523" s="105"/>
      <c r="C523" s="121"/>
      <c r="D523" s="151"/>
      <c r="E523" s="151"/>
      <c r="F523" s="151"/>
      <c r="G523" s="121"/>
      <c r="H523" s="105"/>
      <c r="I523" s="105"/>
      <c r="J523" s="70"/>
      <c r="K523" s="6"/>
      <c r="L523" s="6"/>
      <c r="M523" s="6"/>
      <c r="N523" s="6"/>
      <c r="O523" s="6"/>
      <c r="P523" s="6"/>
      <c r="Q523" s="6"/>
      <c r="R523" s="6"/>
    </row>
    <row r="524" spans="1:18" ht="17.399999999999999" hidden="1" x14ac:dyDescent="0.25">
      <c r="A524" s="71"/>
      <c r="B524" s="105"/>
      <c r="C524" s="121"/>
      <c r="D524" s="151"/>
      <c r="E524" s="151"/>
      <c r="F524" s="151"/>
      <c r="G524" s="121"/>
      <c r="H524" s="105"/>
      <c r="I524" s="105"/>
      <c r="J524" s="70"/>
      <c r="K524" s="6"/>
      <c r="L524" s="6"/>
      <c r="M524" s="6"/>
      <c r="N524" s="6"/>
      <c r="O524" s="6"/>
      <c r="P524" s="6"/>
      <c r="Q524" s="6"/>
      <c r="R524" s="6"/>
    </row>
    <row r="525" spans="1:18" ht="17.399999999999999" hidden="1" x14ac:dyDescent="0.25">
      <c r="A525" s="71"/>
      <c r="B525" s="105"/>
      <c r="C525" s="121"/>
      <c r="D525" s="151"/>
      <c r="E525" s="151"/>
      <c r="F525" s="151"/>
      <c r="G525" s="121"/>
      <c r="H525" s="105"/>
      <c r="I525" s="105"/>
      <c r="J525" s="70"/>
      <c r="K525" s="6"/>
      <c r="L525" s="6"/>
      <c r="M525" s="6"/>
      <c r="N525" s="6"/>
      <c r="O525" s="6"/>
      <c r="P525" s="6"/>
      <c r="Q525" s="6"/>
      <c r="R525" s="6"/>
    </row>
    <row r="526" spans="1:18" ht="17.399999999999999" hidden="1" x14ac:dyDescent="0.25">
      <c r="A526" s="71"/>
      <c r="B526" s="105"/>
      <c r="C526" s="121"/>
      <c r="D526" s="151"/>
      <c r="E526" s="151"/>
      <c r="F526" s="151"/>
      <c r="G526" s="121"/>
      <c r="H526" s="105"/>
      <c r="I526" s="105"/>
      <c r="J526" s="70"/>
      <c r="K526" s="6"/>
      <c r="L526" s="6"/>
      <c r="M526" s="6"/>
      <c r="N526" s="6"/>
      <c r="O526" s="6"/>
      <c r="P526" s="6"/>
      <c r="Q526" s="6"/>
      <c r="R526" s="6"/>
    </row>
    <row r="527" spans="1:18" ht="17.399999999999999" hidden="1" x14ac:dyDescent="0.25">
      <c r="A527" s="71"/>
      <c r="B527" s="105"/>
      <c r="C527" s="121"/>
      <c r="D527" s="151"/>
      <c r="E527" s="151"/>
      <c r="F527" s="151"/>
      <c r="G527" s="121"/>
      <c r="H527" s="105"/>
      <c r="I527" s="105"/>
      <c r="J527" s="70"/>
      <c r="K527" s="6"/>
      <c r="L527" s="6"/>
      <c r="M527" s="6"/>
      <c r="N527" s="6"/>
      <c r="O527" s="6"/>
      <c r="P527" s="6"/>
      <c r="Q527" s="6"/>
      <c r="R527" s="6"/>
    </row>
    <row r="528" spans="1:18" ht="17.399999999999999" hidden="1" x14ac:dyDescent="0.25">
      <c r="A528" s="71"/>
      <c r="B528" s="105"/>
      <c r="C528" s="121"/>
      <c r="D528" s="151"/>
      <c r="E528" s="151"/>
      <c r="F528" s="151"/>
      <c r="G528" s="121"/>
      <c r="H528" s="105"/>
      <c r="I528" s="105"/>
      <c r="J528" s="70"/>
      <c r="K528" s="6"/>
      <c r="L528" s="6"/>
      <c r="M528" s="6"/>
      <c r="N528" s="6"/>
      <c r="O528" s="6"/>
      <c r="P528" s="6"/>
      <c r="Q528" s="6"/>
      <c r="R528" s="6"/>
    </row>
    <row r="529" spans="1:18" ht="17.399999999999999" hidden="1" x14ac:dyDescent="0.25">
      <c r="A529" s="71"/>
      <c r="B529" s="105"/>
      <c r="C529" s="121"/>
      <c r="D529" s="151"/>
      <c r="E529" s="151"/>
      <c r="F529" s="151"/>
      <c r="G529" s="121"/>
      <c r="H529" s="105"/>
      <c r="I529" s="105"/>
      <c r="J529" s="70"/>
      <c r="K529" s="6"/>
      <c r="L529" s="6"/>
      <c r="M529" s="6"/>
      <c r="N529" s="6"/>
      <c r="O529" s="6"/>
      <c r="P529" s="6"/>
      <c r="Q529" s="6"/>
      <c r="R529" s="6"/>
    </row>
    <row r="530" spans="1:18" ht="17.399999999999999" hidden="1" x14ac:dyDescent="0.25">
      <c r="A530" s="71"/>
      <c r="B530" s="105"/>
      <c r="C530" s="121"/>
      <c r="D530" s="151"/>
      <c r="E530" s="151"/>
      <c r="F530" s="151"/>
      <c r="G530" s="121"/>
      <c r="H530" s="105"/>
      <c r="I530" s="105"/>
      <c r="J530" s="70"/>
      <c r="K530" s="6"/>
      <c r="L530" s="6"/>
      <c r="M530" s="6"/>
      <c r="N530" s="6"/>
      <c r="O530" s="6"/>
      <c r="P530" s="6"/>
      <c r="Q530" s="6"/>
      <c r="R530" s="6"/>
    </row>
    <row r="531" spans="1:18" ht="17.399999999999999" hidden="1" x14ac:dyDescent="0.25">
      <c r="A531" s="71"/>
      <c r="B531" s="105"/>
      <c r="C531" s="121"/>
      <c r="D531" s="151"/>
      <c r="E531" s="151"/>
      <c r="F531" s="151"/>
      <c r="G531" s="121"/>
      <c r="H531" s="105"/>
      <c r="I531" s="105"/>
      <c r="J531" s="70"/>
      <c r="K531" s="6"/>
      <c r="L531" s="6"/>
      <c r="M531" s="6"/>
      <c r="N531" s="6"/>
      <c r="O531" s="6"/>
      <c r="P531" s="6"/>
      <c r="Q531" s="6"/>
      <c r="R531" s="6"/>
    </row>
    <row r="532" spans="1:18" ht="17.399999999999999" hidden="1" x14ac:dyDescent="0.25">
      <c r="A532" s="71"/>
      <c r="B532" s="105"/>
      <c r="C532" s="121"/>
      <c r="D532" s="151"/>
      <c r="E532" s="151"/>
      <c r="F532" s="151"/>
      <c r="G532" s="121"/>
      <c r="H532" s="105"/>
      <c r="I532" s="105"/>
      <c r="J532" s="70"/>
      <c r="K532" s="6"/>
      <c r="L532" s="6"/>
      <c r="M532" s="6"/>
      <c r="N532" s="6"/>
      <c r="O532" s="6"/>
      <c r="P532" s="6"/>
      <c r="Q532" s="6"/>
      <c r="R532" s="6"/>
    </row>
    <row r="533" spans="1:18" ht="17.399999999999999" hidden="1" x14ac:dyDescent="0.25">
      <c r="A533" s="71"/>
      <c r="B533" s="105"/>
      <c r="C533" s="121"/>
      <c r="D533" s="151"/>
      <c r="E533" s="151"/>
      <c r="F533" s="151"/>
      <c r="G533" s="121"/>
      <c r="H533" s="105"/>
      <c r="I533" s="105"/>
      <c r="J533" s="70"/>
      <c r="K533" s="6"/>
      <c r="L533" s="6"/>
      <c r="M533" s="6"/>
      <c r="N533" s="6"/>
      <c r="O533" s="6"/>
      <c r="P533" s="6"/>
      <c r="Q533" s="6"/>
      <c r="R533" s="6"/>
    </row>
    <row r="534" spans="1:18" ht="17.399999999999999" hidden="1" x14ac:dyDescent="0.25">
      <c r="A534" s="71"/>
      <c r="B534" s="105"/>
      <c r="C534" s="121"/>
      <c r="D534" s="151"/>
      <c r="E534" s="151"/>
      <c r="F534" s="151"/>
      <c r="G534" s="121"/>
      <c r="H534" s="105"/>
      <c r="I534" s="105"/>
      <c r="J534" s="70"/>
      <c r="K534" s="6"/>
      <c r="L534" s="6"/>
      <c r="M534" s="6"/>
      <c r="N534" s="6"/>
      <c r="O534" s="6"/>
      <c r="P534" s="6"/>
      <c r="Q534" s="6"/>
      <c r="R534" s="6"/>
    </row>
    <row r="535" spans="1:18" ht="17.399999999999999" hidden="1" x14ac:dyDescent="0.25">
      <c r="A535" s="71"/>
      <c r="B535" s="105"/>
      <c r="C535" s="121"/>
      <c r="D535" s="151"/>
      <c r="E535" s="151"/>
      <c r="F535" s="151"/>
      <c r="G535" s="121"/>
      <c r="H535" s="105"/>
      <c r="I535" s="105"/>
      <c r="J535" s="70"/>
      <c r="K535" s="6"/>
      <c r="L535" s="6"/>
      <c r="M535" s="6"/>
      <c r="N535" s="6"/>
      <c r="O535" s="6"/>
      <c r="P535" s="6"/>
      <c r="Q535" s="6"/>
      <c r="R535" s="6"/>
    </row>
    <row r="536" spans="1:18" ht="17.399999999999999" hidden="1" x14ac:dyDescent="0.25">
      <c r="A536" s="71"/>
      <c r="B536" s="105"/>
      <c r="C536" s="121"/>
      <c r="D536" s="151"/>
      <c r="E536" s="151"/>
      <c r="F536" s="151"/>
      <c r="G536" s="121"/>
      <c r="H536" s="105"/>
      <c r="I536" s="105"/>
      <c r="J536" s="70"/>
      <c r="K536" s="6"/>
      <c r="L536" s="6"/>
      <c r="M536" s="6"/>
      <c r="N536" s="6"/>
      <c r="O536" s="6"/>
      <c r="P536" s="6"/>
      <c r="Q536" s="6"/>
      <c r="R536" s="6"/>
    </row>
    <row r="537" spans="1:18" ht="17.399999999999999" hidden="1" x14ac:dyDescent="0.25">
      <c r="A537" s="71"/>
      <c r="B537" s="105"/>
      <c r="C537" s="121"/>
      <c r="D537" s="151"/>
      <c r="E537" s="151"/>
      <c r="F537" s="151"/>
      <c r="G537" s="121"/>
      <c r="H537" s="105"/>
      <c r="I537" s="105"/>
      <c r="J537" s="70"/>
      <c r="K537" s="6"/>
      <c r="L537" s="6"/>
      <c r="M537" s="6"/>
      <c r="N537" s="6"/>
      <c r="O537" s="6"/>
      <c r="P537" s="6"/>
      <c r="Q537" s="6"/>
      <c r="R537" s="6"/>
    </row>
    <row r="538" spans="1:18" ht="17.399999999999999" hidden="1" x14ac:dyDescent="0.25">
      <c r="A538" s="71"/>
      <c r="B538" s="105"/>
      <c r="C538" s="121"/>
      <c r="D538" s="151"/>
      <c r="E538" s="151"/>
      <c r="F538" s="151"/>
      <c r="G538" s="121"/>
      <c r="H538" s="105"/>
      <c r="I538" s="105"/>
      <c r="J538" s="70"/>
      <c r="K538" s="6"/>
      <c r="L538" s="6"/>
      <c r="M538" s="6"/>
      <c r="N538" s="6"/>
      <c r="O538" s="6"/>
      <c r="P538" s="6"/>
      <c r="Q538" s="6"/>
      <c r="R538" s="6"/>
    </row>
    <row r="539" spans="1:18" ht="17.399999999999999" hidden="1" x14ac:dyDescent="0.25">
      <c r="A539" s="71"/>
      <c r="B539" s="105"/>
      <c r="C539" s="121"/>
      <c r="D539" s="151"/>
      <c r="E539" s="151"/>
      <c r="F539" s="151"/>
      <c r="G539" s="121"/>
      <c r="H539" s="105"/>
      <c r="I539" s="105"/>
      <c r="J539" s="70"/>
      <c r="K539" s="6"/>
      <c r="L539" s="6"/>
      <c r="M539" s="6"/>
      <c r="N539" s="6"/>
      <c r="O539" s="6"/>
      <c r="P539" s="6"/>
      <c r="Q539" s="6"/>
      <c r="R539" s="6"/>
    </row>
    <row r="540" spans="1:18" ht="17.399999999999999" hidden="1" x14ac:dyDescent="0.25">
      <c r="A540" s="71"/>
      <c r="B540" s="105"/>
      <c r="C540" s="121"/>
      <c r="D540" s="151"/>
      <c r="E540" s="151"/>
      <c r="F540" s="151"/>
      <c r="G540" s="121"/>
      <c r="H540" s="105"/>
      <c r="I540" s="105"/>
      <c r="J540" s="70"/>
      <c r="K540" s="6"/>
      <c r="L540" s="6"/>
      <c r="M540" s="6"/>
      <c r="N540" s="6"/>
      <c r="O540" s="6"/>
      <c r="P540" s="6"/>
      <c r="Q540" s="6"/>
      <c r="R540" s="6"/>
    </row>
    <row r="541" spans="1:18" ht="17.399999999999999" hidden="1" x14ac:dyDescent="0.25">
      <c r="A541" s="71"/>
      <c r="B541" s="105"/>
      <c r="C541" s="121"/>
      <c r="D541" s="151"/>
      <c r="E541" s="151"/>
      <c r="F541" s="151"/>
      <c r="G541" s="121"/>
      <c r="H541" s="105"/>
      <c r="I541" s="105"/>
      <c r="J541" s="70"/>
      <c r="K541" s="6"/>
      <c r="L541" s="6"/>
      <c r="M541" s="6"/>
      <c r="N541" s="6"/>
      <c r="O541" s="6"/>
      <c r="P541" s="6"/>
      <c r="Q541" s="6"/>
      <c r="R541" s="6"/>
    </row>
    <row r="542" spans="1:18" ht="17.399999999999999" hidden="1" x14ac:dyDescent="0.25">
      <c r="A542" s="71"/>
      <c r="B542" s="105"/>
      <c r="C542" s="121"/>
      <c r="D542" s="151"/>
      <c r="E542" s="151"/>
      <c r="F542" s="151"/>
      <c r="G542" s="121"/>
      <c r="H542" s="105"/>
      <c r="I542" s="105"/>
      <c r="J542" s="70"/>
      <c r="K542" s="6"/>
      <c r="L542" s="6"/>
      <c r="M542" s="6"/>
      <c r="N542" s="6"/>
      <c r="O542" s="6"/>
      <c r="P542" s="6"/>
      <c r="Q542" s="6"/>
      <c r="R542" s="6"/>
    </row>
    <row r="543" spans="1:18" ht="17.399999999999999" hidden="1" x14ac:dyDescent="0.25">
      <c r="A543" s="71"/>
      <c r="B543" s="105"/>
      <c r="C543" s="121"/>
      <c r="D543" s="151"/>
      <c r="E543" s="151"/>
      <c r="F543" s="151"/>
      <c r="G543" s="121"/>
      <c r="H543" s="105"/>
      <c r="I543" s="105"/>
      <c r="J543" s="70"/>
      <c r="K543" s="6"/>
      <c r="L543" s="6"/>
      <c r="M543" s="6"/>
      <c r="N543" s="6"/>
      <c r="O543" s="6"/>
      <c r="P543" s="6"/>
      <c r="Q543" s="6"/>
      <c r="R543" s="6"/>
    </row>
    <row r="544" spans="1:18" ht="17.399999999999999" hidden="1" x14ac:dyDescent="0.25">
      <c r="A544" s="71"/>
      <c r="B544" s="105"/>
      <c r="C544" s="121"/>
      <c r="D544" s="151"/>
      <c r="E544" s="151"/>
      <c r="F544" s="151"/>
      <c r="G544" s="121"/>
      <c r="H544" s="105"/>
      <c r="I544" s="105"/>
      <c r="J544" s="70"/>
      <c r="K544" s="6"/>
      <c r="L544" s="6"/>
      <c r="M544" s="6"/>
      <c r="N544" s="6"/>
      <c r="O544" s="6"/>
      <c r="P544" s="6"/>
      <c r="Q544" s="6"/>
      <c r="R544" s="6"/>
    </row>
    <row r="545" spans="1:18" ht="17.399999999999999" hidden="1" x14ac:dyDescent="0.25">
      <c r="A545" s="71"/>
      <c r="B545" s="105"/>
      <c r="C545" s="121"/>
      <c r="D545" s="151"/>
      <c r="E545" s="151"/>
      <c r="F545" s="151"/>
      <c r="G545" s="121"/>
      <c r="H545" s="105"/>
      <c r="I545" s="105"/>
      <c r="J545" s="70"/>
      <c r="K545" s="6"/>
      <c r="L545" s="6"/>
      <c r="M545" s="6"/>
      <c r="N545" s="6"/>
      <c r="O545" s="6"/>
      <c r="P545" s="6"/>
      <c r="Q545" s="6"/>
      <c r="R545" s="6"/>
    </row>
    <row r="546" spans="1:18" ht="17.399999999999999" hidden="1" x14ac:dyDescent="0.25">
      <c r="A546" s="71"/>
      <c r="B546" s="105"/>
      <c r="C546" s="121"/>
      <c r="D546" s="151"/>
      <c r="E546" s="151"/>
      <c r="F546" s="151"/>
      <c r="G546" s="121"/>
      <c r="H546" s="105"/>
      <c r="I546" s="105"/>
      <c r="J546" s="70"/>
      <c r="K546" s="6"/>
      <c r="L546" s="6"/>
      <c r="M546" s="6"/>
      <c r="N546" s="6"/>
      <c r="O546" s="6"/>
      <c r="P546" s="6"/>
      <c r="Q546" s="6"/>
      <c r="R546" s="6"/>
    </row>
    <row r="547" spans="1:18" ht="17.399999999999999" hidden="1" x14ac:dyDescent="0.25">
      <c r="A547" s="71"/>
      <c r="B547" s="105"/>
      <c r="C547" s="121"/>
      <c r="D547" s="151"/>
      <c r="E547" s="151"/>
      <c r="F547" s="151"/>
      <c r="G547" s="121"/>
      <c r="H547" s="105"/>
      <c r="I547" s="105"/>
      <c r="J547" s="70"/>
      <c r="K547" s="6"/>
      <c r="L547" s="6"/>
      <c r="M547" s="6"/>
      <c r="N547" s="6"/>
      <c r="O547" s="6"/>
      <c r="P547" s="6"/>
      <c r="Q547" s="6"/>
      <c r="R547" s="6"/>
    </row>
    <row r="548" spans="1:18" ht="17.399999999999999" hidden="1" x14ac:dyDescent="0.25">
      <c r="A548" s="71"/>
      <c r="B548" s="105"/>
      <c r="C548" s="121"/>
      <c r="D548" s="151"/>
      <c r="E548" s="151"/>
      <c r="F548" s="151"/>
      <c r="G548" s="121"/>
      <c r="H548" s="105"/>
      <c r="I548" s="105"/>
      <c r="J548" s="70"/>
      <c r="K548" s="6"/>
      <c r="L548" s="6"/>
      <c r="M548" s="6"/>
      <c r="N548" s="6"/>
      <c r="O548" s="6"/>
      <c r="P548" s="6"/>
      <c r="Q548" s="6"/>
      <c r="R548" s="6"/>
    </row>
    <row r="549" spans="1:18" ht="17.399999999999999" hidden="1" x14ac:dyDescent="0.25">
      <c r="A549" s="71"/>
      <c r="B549" s="105"/>
      <c r="C549" s="121"/>
      <c r="D549" s="151"/>
      <c r="E549" s="151"/>
      <c r="F549" s="151"/>
      <c r="G549" s="121"/>
      <c r="H549" s="105"/>
      <c r="I549" s="105"/>
      <c r="J549" s="70"/>
      <c r="K549" s="6"/>
      <c r="L549" s="6"/>
      <c r="M549" s="6"/>
      <c r="N549" s="6"/>
      <c r="O549" s="6"/>
      <c r="P549" s="6"/>
      <c r="Q549" s="6"/>
      <c r="R549" s="6"/>
    </row>
    <row r="550" spans="1:18" ht="17.399999999999999" hidden="1" x14ac:dyDescent="0.25">
      <c r="A550" s="71"/>
      <c r="B550" s="105"/>
      <c r="C550" s="121"/>
      <c r="D550" s="151"/>
      <c r="E550" s="151"/>
      <c r="F550" s="151"/>
      <c r="G550" s="121"/>
      <c r="H550" s="105"/>
      <c r="I550" s="105"/>
      <c r="J550" s="70"/>
      <c r="K550" s="6"/>
      <c r="L550" s="6"/>
      <c r="M550" s="6"/>
      <c r="N550" s="6"/>
      <c r="O550" s="6"/>
      <c r="P550" s="6"/>
      <c r="Q550" s="6"/>
      <c r="R550" s="6"/>
    </row>
    <row r="551" spans="1:18" ht="17.399999999999999" hidden="1" x14ac:dyDescent="0.25">
      <c r="A551" s="71"/>
      <c r="B551" s="105"/>
      <c r="C551" s="121"/>
      <c r="D551" s="151"/>
      <c r="E551" s="151"/>
      <c r="F551" s="151"/>
      <c r="G551" s="121"/>
      <c r="H551" s="105"/>
      <c r="I551" s="105"/>
      <c r="J551" s="70"/>
      <c r="K551" s="6"/>
      <c r="L551" s="6"/>
      <c r="M551" s="6"/>
      <c r="N551" s="6"/>
      <c r="O551" s="6"/>
      <c r="P551" s="6"/>
      <c r="Q551" s="6"/>
      <c r="R551" s="6"/>
    </row>
    <row r="552" spans="1:18" ht="17.399999999999999" hidden="1" x14ac:dyDescent="0.25">
      <c r="A552" s="71"/>
      <c r="B552" s="105"/>
      <c r="C552" s="121"/>
      <c r="D552" s="151"/>
      <c r="E552" s="151"/>
      <c r="F552" s="151"/>
      <c r="G552" s="121"/>
      <c r="H552" s="105"/>
      <c r="I552" s="105"/>
      <c r="J552" s="70"/>
      <c r="K552" s="6"/>
      <c r="L552" s="6"/>
      <c r="M552" s="6"/>
      <c r="N552" s="6"/>
      <c r="O552" s="6"/>
      <c r="P552" s="6"/>
      <c r="Q552" s="6"/>
      <c r="R552" s="6"/>
    </row>
    <row r="553" spans="1:18" ht="17.399999999999999" hidden="1" x14ac:dyDescent="0.25">
      <c r="A553" s="71"/>
      <c r="B553" s="105"/>
      <c r="C553" s="121"/>
      <c r="D553" s="151"/>
      <c r="E553" s="151"/>
      <c r="F553" s="151"/>
      <c r="G553" s="121"/>
      <c r="H553" s="105"/>
      <c r="I553" s="105"/>
      <c r="J553" s="70"/>
      <c r="K553" s="6"/>
      <c r="L553" s="6"/>
      <c r="M553" s="6"/>
      <c r="N553" s="6"/>
      <c r="O553" s="6"/>
      <c r="P553" s="6"/>
      <c r="Q553" s="6"/>
      <c r="R553" s="6"/>
    </row>
    <row r="554" spans="1:18" ht="17.399999999999999" hidden="1" x14ac:dyDescent="0.25">
      <c r="A554" s="71"/>
      <c r="B554" s="105"/>
      <c r="C554" s="121"/>
      <c r="D554" s="151"/>
      <c r="E554" s="151"/>
      <c r="F554" s="151"/>
      <c r="G554" s="121"/>
      <c r="H554" s="105"/>
      <c r="I554" s="105"/>
      <c r="J554" s="70"/>
      <c r="K554" s="6"/>
      <c r="L554" s="6"/>
      <c r="M554" s="6"/>
      <c r="N554" s="6"/>
      <c r="O554" s="6"/>
      <c r="P554" s="6"/>
      <c r="Q554" s="6"/>
      <c r="R554" s="6"/>
    </row>
    <row r="555" spans="1:18" ht="17.399999999999999" hidden="1" x14ac:dyDescent="0.25">
      <c r="A555" s="71"/>
      <c r="B555" s="105"/>
      <c r="C555" s="121"/>
      <c r="D555" s="151"/>
      <c r="E555" s="151"/>
      <c r="F555" s="151"/>
      <c r="G555" s="121"/>
      <c r="H555" s="105"/>
      <c r="I555" s="105"/>
      <c r="J555" s="70"/>
      <c r="K555" s="6"/>
      <c r="L555" s="6"/>
      <c r="M555" s="6"/>
      <c r="N555" s="6"/>
      <c r="O555" s="6"/>
      <c r="P555" s="6"/>
      <c r="Q555" s="6"/>
      <c r="R555" s="6"/>
    </row>
    <row r="556" spans="1:18" ht="17.399999999999999" hidden="1" x14ac:dyDescent="0.25">
      <c r="A556" s="71"/>
      <c r="B556" s="105"/>
      <c r="C556" s="121"/>
      <c r="D556" s="151"/>
      <c r="E556" s="151"/>
      <c r="F556" s="151"/>
      <c r="G556" s="121"/>
      <c r="H556" s="105"/>
      <c r="I556" s="105"/>
      <c r="J556" s="70"/>
      <c r="K556" s="6"/>
      <c r="L556" s="6"/>
      <c r="M556" s="6"/>
      <c r="N556" s="6"/>
      <c r="O556" s="6"/>
      <c r="P556" s="6"/>
      <c r="Q556" s="6"/>
      <c r="R556" s="6"/>
    </row>
    <row r="557" spans="1:18" ht="17.399999999999999" hidden="1" x14ac:dyDescent="0.25">
      <c r="A557" s="71"/>
      <c r="B557" s="105"/>
      <c r="C557" s="121"/>
      <c r="D557" s="151"/>
      <c r="E557" s="151"/>
      <c r="F557" s="151"/>
      <c r="G557" s="121"/>
      <c r="H557" s="105"/>
      <c r="I557" s="105"/>
      <c r="J557" s="70"/>
      <c r="K557" s="6"/>
      <c r="L557" s="6"/>
      <c r="M557" s="6"/>
      <c r="N557" s="6"/>
      <c r="O557" s="6"/>
      <c r="P557" s="6"/>
      <c r="Q557" s="6"/>
      <c r="R557" s="6"/>
    </row>
    <row r="558" spans="1:18" ht="17.399999999999999" hidden="1" x14ac:dyDescent="0.25">
      <c r="A558" s="71"/>
      <c r="B558" s="105"/>
      <c r="C558" s="121"/>
      <c r="D558" s="151"/>
      <c r="E558" s="151"/>
      <c r="F558" s="151"/>
      <c r="G558" s="121"/>
      <c r="H558" s="105"/>
      <c r="I558" s="105"/>
      <c r="J558" s="70"/>
      <c r="K558" s="6"/>
      <c r="L558" s="6"/>
      <c r="M558" s="6"/>
      <c r="N558" s="6"/>
      <c r="O558" s="6"/>
      <c r="P558" s="6"/>
      <c r="Q558" s="6"/>
      <c r="R558" s="6"/>
    </row>
    <row r="559" spans="1:18" ht="17.399999999999999" hidden="1" x14ac:dyDescent="0.25">
      <c r="A559" s="71"/>
      <c r="B559" s="105"/>
      <c r="C559" s="121"/>
      <c r="D559" s="151"/>
      <c r="E559" s="151"/>
      <c r="F559" s="151"/>
      <c r="G559" s="121"/>
      <c r="H559" s="105"/>
      <c r="I559" s="105"/>
      <c r="J559" s="70"/>
      <c r="K559" s="6"/>
      <c r="L559" s="6"/>
      <c r="M559" s="6"/>
      <c r="N559" s="6"/>
      <c r="O559" s="6"/>
      <c r="P559" s="6"/>
      <c r="Q559" s="6"/>
      <c r="R559" s="6"/>
    </row>
    <row r="560" spans="1:18" ht="17.399999999999999" hidden="1" x14ac:dyDescent="0.25">
      <c r="A560" s="71"/>
      <c r="B560" s="105"/>
      <c r="C560" s="121"/>
      <c r="D560" s="151"/>
      <c r="E560" s="151"/>
      <c r="F560" s="151"/>
      <c r="G560" s="121"/>
      <c r="H560" s="105"/>
      <c r="I560" s="105"/>
      <c r="J560" s="70"/>
      <c r="K560" s="6"/>
      <c r="L560" s="6"/>
      <c r="M560" s="6"/>
      <c r="N560" s="6"/>
      <c r="O560" s="6"/>
      <c r="P560" s="6"/>
      <c r="Q560" s="6"/>
      <c r="R560" s="6"/>
    </row>
    <row r="561" spans="1:18" ht="17.399999999999999" hidden="1" x14ac:dyDescent="0.25">
      <c r="A561" s="71"/>
      <c r="B561" s="105"/>
      <c r="C561" s="121"/>
      <c r="D561" s="151"/>
      <c r="E561" s="151"/>
      <c r="F561" s="151"/>
      <c r="G561" s="121"/>
      <c r="H561" s="105"/>
      <c r="I561" s="105"/>
      <c r="J561" s="70"/>
      <c r="K561" s="6"/>
      <c r="L561" s="6"/>
      <c r="M561" s="6"/>
      <c r="N561" s="6"/>
      <c r="O561" s="6"/>
      <c r="P561" s="6"/>
      <c r="Q561" s="6"/>
      <c r="R561" s="6"/>
    </row>
    <row r="562" spans="1:18" ht="17.399999999999999" hidden="1" x14ac:dyDescent="0.25">
      <c r="A562" s="71"/>
      <c r="B562" s="105"/>
      <c r="C562" s="121"/>
      <c r="D562" s="151"/>
      <c r="E562" s="151"/>
      <c r="F562" s="151"/>
      <c r="G562" s="121"/>
      <c r="H562" s="105"/>
      <c r="I562" s="105"/>
      <c r="J562" s="70"/>
      <c r="K562" s="6"/>
      <c r="L562" s="6"/>
      <c r="M562" s="6"/>
      <c r="N562" s="6"/>
      <c r="O562" s="6"/>
      <c r="P562" s="6"/>
      <c r="Q562" s="6"/>
      <c r="R562" s="6"/>
    </row>
    <row r="563" spans="1:18" ht="17.399999999999999" hidden="1" x14ac:dyDescent="0.25">
      <c r="A563" s="71"/>
      <c r="B563" s="105"/>
      <c r="C563" s="121"/>
      <c r="D563" s="151"/>
      <c r="E563" s="151"/>
      <c r="F563" s="151"/>
      <c r="G563" s="121"/>
      <c r="H563" s="105"/>
      <c r="I563" s="105"/>
      <c r="J563" s="70"/>
      <c r="K563" s="6"/>
      <c r="L563" s="6"/>
      <c r="M563" s="6"/>
      <c r="N563" s="6"/>
      <c r="O563" s="6"/>
      <c r="P563" s="6"/>
      <c r="Q563" s="6"/>
      <c r="R563" s="6"/>
    </row>
    <row r="564" spans="1:18" ht="17.399999999999999" hidden="1" x14ac:dyDescent="0.25">
      <c r="A564" s="71"/>
      <c r="B564" s="105"/>
      <c r="C564" s="121"/>
      <c r="D564" s="151"/>
      <c r="E564" s="151"/>
      <c r="F564" s="151"/>
      <c r="G564" s="121"/>
      <c r="H564" s="105"/>
      <c r="I564" s="105"/>
      <c r="J564" s="70"/>
      <c r="K564" s="6"/>
      <c r="L564" s="6"/>
      <c r="M564" s="6"/>
      <c r="N564" s="6"/>
      <c r="O564" s="6"/>
      <c r="P564" s="6"/>
      <c r="Q564" s="6"/>
      <c r="R564" s="6"/>
    </row>
    <row r="565" spans="1:18" ht="17.399999999999999" hidden="1" x14ac:dyDescent="0.25">
      <c r="A565" s="71"/>
      <c r="B565" s="105"/>
      <c r="C565" s="121"/>
      <c r="D565" s="151"/>
      <c r="E565" s="151"/>
      <c r="F565" s="151"/>
      <c r="G565" s="121"/>
      <c r="H565" s="105"/>
      <c r="I565" s="105"/>
      <c r="J565" s="70"/>
      <c r="K565" s="6"/>
      <c r="L565" s="6"/>
      <c r="M565" s="6"/>
      <c r="N565" s="6"/>
      <c r="O565" s="6"/>
      <c r="P565" s="6"/>
      <c r="Q565" s="6"/>
      <c r="R565" s="6"/>
    </row>
    <row r="566" spans="1:18" ht="17.399999999999999" hidden="1" x14ac:dyDescent="0.25">
      <c r="A566" s="71"/>
      <c r="B566" s="105"/>
      <c r="C566" s="121"/>
      <c r="D566" s="151"/>
      <c r="E566" s="151"/>
      <c r="F566" s="151"/>
      <c r="G566" s="121"/>
      <c r="H566" s="105"/>
      <c r="I566" s="105"/>
      <c r="J566" s="70"/>
      <c r="K566" s="6"/>
      <c r="L566" s="6"/>
      <c r="M566" s="6"/>
      <c r="N566" s="6"/>
      <c r="O566" s="6"/>
      <c r="P566" s="6"/>
      <c r="Q566" s="6"/>
      <c r="R566" s="6"/>
    </row>
    <row r="567" spans="1:18" ht="17.399999999999999" hidden="1" x14ac:dyDescent="0.25">
      <c r="A567" s="71"/>
      <c r="B567" s="105"/>
      <c r="C567" s="121"/>
      <c r="D567" s="151"/>
      <c r="E567" s="151"/>
      <c r="F567" s="151"/>
      <c r="G567" s="121"/>
      <c r="H567" s="105"/>
      <c r="I567" s="105"/>
      <c r="J567" s="70"/>
      <c r="K567" s="6"/>
      <c r="L567" s="6"/>
      <c r="M567" s="6"/>
      <c r="N567" s="6"/>
      <c r="O567" s="6"/>
      <c r="P567" s="6"/>
      <c r="Q567" s="6"/>
      <c r="R567" s="6"/>
    </row>
    <row r="568" spans="1:18" ht="17.399999999999999" hidden="1" x14ac:dyDescent="0.25">
      <c r="A568" s="71"/>
      <c r="B568" s="105"/>
      <c r="C568" s="121"/>
      <c r="D568" s="151"/>
      <c r="E568" s="151"/>
      <c r="F568" s="151"/>
      <c r="G568" s="121"/>
      <c r="H568" s="105"/>
      <c r="I568" s="105"/>
      <c r="J568" s="70"/>
      <c r="K568" s="6"/>
      <c r="L568" s="6"/>
      <c r="M568" s="6"/>
      <c r="N568" s="6"/>
      <c r="O568" s="6"/>
      <c r="P568" s="6"/>
      <c r="Q568" s="6"/>
      <c r="R568" s="6"/>
    </row>
    <row r="569" spans="1:18" ht="17.399999999999999" hidden="1" x14ac:dyDescent="0.25">
      <c r="A569" s="71"/>
      <c r="B569" s="105"/>
      <c r="C569" s="121"/>
      <c r="D569" s="151"/>
      <c r="E569" s="151"/>
      <c r="F569" s="151"/>
      <c r="G569" s="121"/>
      <c r="H569" s="105"/>
      <c r="I569" s="105"/>
      <c r="J569" s="70"/>
      <c r="K569" s="6"/>
      <c r="L569" s="6"/>
      <c r="M569" s="6"/>
      <c r="N569" s="6"/>
      <c r="O569" s="6"/>
      <c r="P569" s="6"/>
      <c r="Q569" s="6"/>
      <c r="R569" s="6"/>
    </row>
    <row r="570" spans="1:18" ht="17.399999999999999" hidden="1" x14ac:dyDescent="0.25">
      <c r="A570" s="71"/>
      <c r="B570" s="105"/>
      <c r="C570" s="121"/>
      <c r="D570" s="151"/>
      <c r="E570" s="151"/>
      <c r="F570" s="151"/>
      <c r="G570" s="121"/>
      <c r="H570" s="105"/>
      <c r="I570" s="105"/>
      <c r="J570" s="70"/>
      <c r="K570" s="6"/>
      <c r="L570" s="6"/>
      <c r="M570" s="6"/>
      <c r="N570" s="6"/>
      <c r="O570" s="6"/>
      <c r="P570" s="6"/>
      <c r="Q570" s="6"/>
      <c r="R570" s="6"/>
    </row>
    <row r="571" spans="1:18" ht="17.399999999999999" hidden="1" x14ac:dyDescent="0.25">
      <c r="A571" s="71"/>
      <c r="B571" s="105"/>
      <c r="C571" s="121"/>
      <c r="D571" s="151"/>
      <c r="E571" s="151"/>
      <c r="F571" s="151"/>
      <c r="G571" s="121"/>
      <c r="H571" s="105"/>
      <c r="I571" s="105"/>
      <c r="J571" s="70"/>
      <c r="K571" s="6"/>
      <c r="L571" s="6"/>
      <c r="M571" s="6"/>
      <c r="N571" s="6"/>
      <c r="O571" s="6"/>
      <c r="P571" s="6"/>
      <c r="Q571" s="6"/>
      <c r="R571" s="6"/>
    </row>
    <row r="572" spans="1:18" ht="17.399999999999999" hidden="1" x14ac:dyDescent="0.25">
      <c r="A572" s="71"/>
      <c r="B572" s="105"/>
      <c r="C572" s="121"/>
      <c r="D572" s="151"/>
      <c r="E572" s="151"/>
      <c r="F572" s="151"/>
      <c r="G572" s="121"/>
      <c r="H572" s="105"/>
      <c r="I572" s="105"/>
      <c r="J572" s="70"/>
      <c r="K572" s="6"/>
      <c r="L572" s="6"/>
      <c r="M572" s="6"/>
      <c r="N572" s="6"/>
      <c r="O572" s="6"/>
      <c r="P572" s="6"/>
      <c r="Q572" s="6"/>
      <c r="R572" s="6"/>
    </row>
    <row r="573" spans="1:18" ht="17.399999999999999" hidden="1" x14ac:dyDescent="0.25">
      <c r="A573" s="71"/>
      <c r="B573" s="105"/>
      <c r="C573" s="121"/>
      <c r="D573" s="151"/>
      <c r="E573" s="151"/>
      <c r="F573" s="151"/>
      <c r="G573" s="121"/>
      <c r="H573" s="105"/>
      <c r="I573" s="105"/>
      <c r="J573" s="70"/>
      <c r="K573" s="6"/>
      <c r="L573" s="6"/>
      <c r="M573" s="6"/>
      <c r="N573" s="6"/>
      <c r="O573" s="6"/>
      <c r="P573" s="6"/>
      <c r="Q573" s="6"/>
      <c r="R573" s="6"/>
    </row>
    <row r="574" spans="1:18" ht="17.399999999999999" hidden="1" x14ac:dyDescent="0.25">
      <c r="A574" s="71"/>
      <c r="B574" s="105"/>
      <c r="C574" s="121"/>
      <c r="D574" s="151"/>
      <c r="E574" s="151"/>
      <c r="F574" s="151"/>
      <c r="G574" s="121"/>
      <c r="H574" s="105"/>
      <c r="I574" s="105"/>
      <c r="J574" s="70"/>
      <c r="K574" s="6"/>
      <c r="L574" s="6"/>
      <c r="M574" s="6"/>
      <c r="N574" s="6"/>
      <c r="O574" s="6"/>
      <c r="P574" s="6"/>
      <c r="Q574" s="6"/>
      <c r="R574" s="6"/>
    </row>
    <row r="575" spans="1:18" ht="17.399999999999999" hidden="1" x14ac:dyDescent="0.25">
      <c r="A575" s="71"/>
      <c r="B575" s="105"/>
      <c r="C575" s="121"/>
      <c r="D575" s="151"/>
      <c r="E575" s="151"/>
      <c r="F575" s="151"/>
      <c r="G575" s="121"/>
      <c r="H575" s="105"/>
      <c r="I575" s="105"/>
      <c r="J575" s="70"/>
      <c r="K575" s="6"/>
      <c r="L575" s="6"/>
      <c r="M575" s="6"/>
      <c r="N575" s="6"/>
      <c r="O575" s="6"/>
      <c r="P575" s="6"/>
      <c r="Q575" s="6"/>
      <c r="R575" s="6"/>
    </row>
    <row r="576" spans="1:18" ht="17.399999999999999" hidden="1" x14ac:dyDescent="0.25">
      <c r="A576" s="71"/>
      <c r="B576" s="105"/>
      <c r="C576" s="121"/>
      <c r="D576" s="151"/>
      <c r="E576" s="151"/>
      <c r="F576" s="151"/>
      <c r="G576" s="121"/>
      <c r="H576" s="105"/>
      <c r="I576" s="105"/>
      <c r="J576" s="70"/>
      <c r="K576" s="6"/>
      <c r="L576" s="6"/>
      <c r="M576" s="6"/>
      <c r="N576" s="6"/>
      <c r="O576" s="6"/>
      <c r="P576" s="6"/>
      <c r="Q576" s="6"/>
      <c r="R576" s="6"/>
    </row>
    <row r="577" spans="1:18" ht="17.399999999999999" hidden="1" x14ac:dyDescent="0.25">
      <c r="A577" s="71"/>
      <c r="B577" s="105"/>
      <c r="C577" s="121"/>
      <c r="D577" s="151"/>
      <c r="E577" s="151"/>
      <c r="F577" s="151"/>
      <c r="G577" s="121"/>
      <c r="H577" s="105"/>
      <c r="I577" s="105"/>
      <c r="J577" s="70"/>
      <c r="K577" s="6"/>
      <c r="L577" s="6"/>
      <c r="M577" s="6"/>
      <c r="N577" s="6"/>
      <c r="O577" s="6"/>
      <c r="P577" s="6"/>
      <c r="Q577" s="6"/>
      <c r="R577" s="6"/>
    </row>
    <row r="578" spans="1:18" ht="17.399999999999999" hidden="1" x14ac:dyDescent="0.25">
      <c r="A578" s="71"/>
      <c r="B578" s="105"/>
      <c r="C578" s="121"/>
      <c r="D578" s="151"/>
      <c r="E578" s="151"/>
      <c r="F578" s="151"/>
      <c r="G578" s="121"/>
      <c r="H578" s="105"/>
      <c r="I578" s="105"/>
      <c r="J578" s="70"/>
      <c r="K578" s="6"/>
      <c r="L578" s="6"/>
      <c r="M578" s="6"/>
      <c r="N578" s="6"/>
      <c r="O578" s="6"/>
      <c r="P578" s="6"/>
      <c r="Q578" s="6"/>
      <c r="R578" s="6"/>
    </row>
    <row r="579" spans="1:18" ht="17.399999999999999" hidden="1" x14ac:dyDescent="0.25">
      <c r="A579" s="71"/>
      <c r="B579" s="105"/>
      <c r="C579" s="121"/>
      <c r="D579" s="151"/>
      <c r="E579" s="151"/>
      <c r="F579" s="151"/>
      <c r="G579" s="121"/>
      <c r="H579" s="105"/>
      <c r="I579" s="105"/>
      <c r="J579" s="70"/>
      <c r="K579" s="6"/>
      <c r="L579" s="6"/>
      <c r="M579" s="6"/>
      <c r="N579" s="6"/>
      <c r="O579" s="6"/>
      <c r="P579" s="6"/>
      <c r="Q579" s="6"/>
      <c r="R579" s="6"/>
    </row>
    <row r="580" spans="1:18" ht="17.399999999999999" hidden="1" x14ac:dyDescent="0.25">
      <c r="A580" s="71"/>
      <c r="B580" s="105"/>
      <c r="C580" s="121"/>
      <c r="D580" s="151"/>
      <c r="E580" s="151"/>
      <c r="F580" s="151"/>
      <c r="G580" s="121"/>
      <c r="H580" s="105"/>
      <c r="I580" s="105"/>
      <c r="J580" s="70"/>
      <c r="K580" s="6"/>
      <c r="L580" s="6"/>
      <c r="M580" s="6"/>
      <c r="N580" s="6"/>
      <c r="O580" s="6"/>
      <c r="P580" s="6"/>
      <c r="Q580" s="6"/>
      <c r="R580" s="6"/>
    </row>
    <row r="581" spans="1:18" ht="17.399999999999999" hidden="1" x14ac:dyDescent="0.25">
      <c r="A581" s="71"/>
      <c r="B581" s="105"/>
      <c r="C581" s="121"/>
      <c r="D581" s="151"/>
      <c r="E581" s="151"/>
      <c r="F581" s="151"/>
      <c r="G581" s="121"/>
      <c r="H581" s="105"/>
      <c r="I581" s="105"/>
      <c r="J581" s="70"/>
      <c r="K581" s="6"/>
      <c r="L581" s="6"/>
      <c r="M581" s="6"/>
      <c r="N581" s="6"/>
      <c r="O581" s="6"/>
      <c r="P581" s="6"/>
      <c r="Q581" s="6"/>
      <c r="R581" s="6"/>
    </row>
    <row r="582" spans="1:18" ht="17.399999999999999" hidden="1" x14ac:dyDescent="0.25">
      <c r="A582" s="71"/>
      <c r="B582" s="105"/>
      <c r="C582" s="121"/>
      <c r="D582" s="151"/>
      <c r="E582" s="151"/>
      <c r="F582" s="151"/>
      <c r="G582" s="121"/>
      <c r="H582" s="105"/>
      <c r="I582" s="105"/>
      <c r="J582" s="70"/>
      <c r="K582" s="6"/>
      <c r="L582" s="6"/>
      <c r="M582" s="6"/>
      <c r="N582" s="6"/>
      <c r="O582" s="6"/>
      <c r="P582" s="6"/>
      <c r="Q582" s="6"/>
      <c r="R582" s="6"/>
    </row>
    <row r="583" spans="1:18" ht="17.399999999999999" hidden="1" x14ac:dyDescent="0.25">
      <c r="A583" s="71"/>
      <c r="B583" s="105"/>
      <c r="C583" s="121"/>
      <c r="D583" s="151"/>
      <c r="E583" s="151"/>
      <c r="F583" s="151"/>
      <c r="G583" s="121"/>
      <c r="H583" s="105"/>
      <c r="I583" s="105"/>
      <c r="J583" s="70"/>
      <c r="K583" s="6"/>
      <c r="L583" s="6"/>
      <c r="M583" s="6"/>
      <c r="N583" s="6"/>
      <c r="O583" s="6"/>
      <c r="P583" s="6"/>
      <c r="Q583" s="6"/>
      <c r="R583" s="6"/>
    </row>
    <row r="584" spans="1:18" ht="17.399999999999999" hidden="1" x14ac:dyDescent="0.25">
      <c r="A584" s="71"/>
      <c r="B584" s="105"/>
      <c r="C584" s="121"/>
      <c r="D584" s="151"/>
      <c r="E584" s="151"/>
      <c r="F584" s="151"/>
      <c r="G584" s="121"/>
      <c r="H584" s="105"/>
      <c r="I584" s="105"/>
      <c r="J584" s="70"/>
      <c r="K584" s="6"/>
      <c r="L584" s="6"/>
      <c r="M584" s="6"/>
      <c r="N584" s="6"/>
      <c r="O584" s="6"/>
      <c r="P584" s="6"/>
      <c r="Q584" s="6"/>
      <c r="R584" s="6"/>
    </row>
    <row r="585" spans="1:18" ht="17.399999999999999" hidden="1" x14ac:dyDescent="0.25">
      <c r="A585" s="71"/>
      <c r="B585" s="105"/>
      <c r="C585" s="121"/>
      <c r="D585" s="151"/>
      <c r="E585" s="151"/>
      <c r="F585" s="151"/>
      <c r="G585" s="121"/>
      <c r="H585" s="105"/>
      <c r="I585" s="105"/>
      <c r="J585" s="70"/>
      <c r="K585" s="6"/>
      <c r="L585" s="6"/>
      <c r="M585" s="6"/>
      <c r="N585" s="6"/>
      <c r="O585" s="6"/>
      <c r="P585" s="6"/>
      <c r="Q585" s="6"/>
      <c r="R585" s="6"/>
    </row>
    <row r="586" spans="1:18" ht="17.399999999999999" hidden="1" x14ac:dyDescent="0.25">
      <c r="A586" s="71"/>
      <c r="B586" s="105"/>
      <c r="C586" s="121"/>
      <c r="D586" s="151"/>
      <c r="E586" s="151"/>
      <c r="F586" s="151"/>
      <c r="G586" s="121"/>
      <c r="H586" s="105"/>
      <c r="I586" s="105"/>
      <c r="J586" s="70"/>
      <c r="K586" s="6"/>
      <c r="L586" s="6"/>
      <c r="M586" s="6"/>
      <c r="N586" s="6"/>
      <c r="O586" s="6"/>
      <c r="P586" s="6"/>
      <c r="Q586" s="6"/>
      <c r="R586" s="6"/>
    </row>
    <row r="587" spans="1:18" ht="17.399999999999999" hidden="1" x14ac:dyDescent="0.25">
      <c r="A587" s="71"/>
      <c r="B587" s="105"/>
      <c r="C587" s="121"/>
      <c r="D587" s="151"/>
      <c r="E587" s="151"/>
      <c r="F587" s="151"/>
      <c r="G587" s="121"/>
      <c r="H587" s="105"/>
      <c r="I587" s="105"/>
      <c r="J587" s="70"/>
      <c r="K587" s="6"/>
      <c r="L587" s="6"/>
      <c r="M587" s="6"/>
      <c r="N587" s="6"/>
      <c r="O587" s="6"/>
      <c r="P587" s="6"/>
      <c r="Q587" s="6"/>
      <c r="R587" s="6"/>
    </row>
    <row r="588" spans="1:18" ht="17.399999999999999" hidden="1" x14ac:dyDescent="0.25">
      <c r="A588" s="71"/>
      <c r="B588" s="105"/>
      <c r="C588" s="121"/>
      <c r="D588" s="151"/>
      <c r="E588" s="151"/>
      <c r="F588" s="151"/>
      <c r="G588" s="121"/>
      <c r="H588" s="105"/>
      <c r="I588" s="105"/>
      <c r="J588" s="70"/>
      <c r="K588" s="6"/>
      <c r="L588" s="6"/>
      <c r="M588" s="6"/>
      <c r="N588" s="6"/>
      <c r="O588" s="6"/>
      <c r="P588" s="6"/>
      <c r="Q588" s="6"/>
      <c r="R588" s="6"/>
    </row>
    <row r="589" spans="1:18" ht="17.399999999999999" hidden="1" x14ac:dyDescent="0.25">
      <c r="A589" s="71"/>
      <c r="B589" s="105"/>
      <c r="C589" s="121"/>
      <c r="D589" s="151"/>
      <c r="E589" s="151"/>
      <c r="F589" s="151"/>
      <c r="G589" s="121"/>
      <c r="H589" s="105"/>
      <c r="I589" s="105"/>
      <c r="J589" s="70"/>
      <c r="K589" s="6"/>
      <c r="L589" s="6"/>
      <c r="M589" s="6"/>
      <c r="N589" s="6"/>
      <c r="O589" s="6"/>
      <c r="P589" s="6"/>
      <c r="Q589" s="6"/>
      <c r="R589" s="6"/>
    </row>
    <row r="590" spans="1:18" ht="17.399999999999999" hidden="1" x14ac:dyDescent="0.25">
      <c r="A590" s="71"/>
      <c r="B590" s="105"/>
      <c r="C590" s="121"/>
      <c r="D590" s="151"/>
      <c r="E590" s="151"/>
      <c r="F590" s="151"/>
      <c r="G590" s="121"/>
      <c r="H590" s="105"/>
      <c r="I590" s="105"/>
      <c r="J590" s="70"/>
      <c r="K590" s="6"/>
      <c r="L590" s="6"/>
      <c r="M590" s="6"/>
      <c r="N590" s="6"/>
      <c r="O590" s="6"/>
      <c r="P590" s="6"/>
      <c r="Q590" s="6"/>
      <c r="R590" s="6"/>
    </row>
    <row r="591" spans="1:18" ht="17.399999999999999" hidden="1" x14ac:dyDescent="0.25">
      <c r="A591" s="71"/>
      <c r="B591" s="105"/>
      <c r="C591" s="121"/>
      <c r="D591" s="151"/>
      <c r="E591" s="151"/>
      <c r="F591" s="151"/>
      <c r="G591" s="121"/>
      <c r="H591" s="105"/>
      <c r="I591" s="105"/>
      <c r="J591" s="70"/>
      <c r="K591" s="6"/>
      <c r="L591" s="6"/>
      <c r="M591" s="6"/>
      <c r="N591" s="6"/>
      <c r="O591" s="6"/>
      <c r="P591" s="6"/>
      <c r="Q591" s="6"/>
      <c r="R591" s="6"/>
    </row>
    <row r="592" spans="1:18" ht="17.399999999999999" hidden="1" x14ac:dyDescent="0.25">
      <c r="A592" s="71"/>
      <c r="B592" s="105"/>
      <c r="C592" s="121"/>
      <c r="D592" s="151"/>
      <c r="E592" s="151"/>
      <c r="F592" s="151"/>
      <c r="G592" s="121"/>
      <c r="H592" s="105"/>
      <c r="I592" s="105"/>
      <c r="J592" s="70"/>
      <c r="K592" s="6"/>
      <c r="L592" s="6"/>
      <c r="M592" s="6"/>
      <c r="N592" s="6"/>
      <c r="O592" s="6"/>
      <c r="P592" s="6"/>
      <c r="Q592" s="6"/>
      <c r="R592" s="6"/>
    </row>
    <row r="593" spans="1:18" ht="17.399999999999999" hidden="1" x14ac:dyDescent="0.25">
      <c r="A593" s="71"/>
      <c r="B593" s="105"/>
      <c r="C593" s="121"/>
      <c r="D593" s="151"/>
      <c r="E593" s="151"/>
      <c r="F593" s="151"/>
      <c r="G593" s="121"/>
      <c r="H593" s="105"/>
      <c r="I593" s="105"/>
      <c r="J593" s="70"/>
      <c r="K593" s="6"/>
      <c r="L593" s="6"/>
      <c r="M593" s="6"/>
      <c r="N593" s="6"/>
      <c r="O593" s="6"/>
      <c r="P593" s="6"/>
      <c r="Q593" s="6"/>
      <c r="R593" s="6"/>
    </row>
    <row r="594" spans="1:18" ht="17.399999999999999" hidden="1" x14ac:dyDescent="0.25">
      <c r="A594" s="71"/>
      <c r="B594" s="105"/>
      <c r="C594" s="121"/>
      <c r="D594" s="151"/>
      <c r="E594" s="151"/>
      <c r="F594" s="151"/>
      <c r="G594" s="121"/>
      <c r="H594" s="105"/>
      <c r="I594" s="105"/>
      <c r="J594" s="70"/>
      <c r="K594" s="6"/>
      <c r="L594" s="6"/>
      <c r="M594" s="6"/>
      <c r="N594" s="6"/>
      <c r="O594" s="6"/>
      <c r="P594" s="6"/>
      <c r="Q594" s="6"/>
      <c r="R594" s="6"/>
    </row>
    <row r="595" spans="1:18" ht="17.399999999999999" hidden="1" x14ac:dyDescent="0.25">
      <c r="A595" s="71"/>
      <c r="B595" s="105"/>
      <c r="C595" s="121"/>
      <c r="D595" s="151"/>
      <c r="E595" s="151"/>
      <c r="F595" s="151"/>
      <c r="G595" s="121"/>
      <c r="H595" s="105"/>
      <c r="I595" s="105"/>
      <c r="J595" s="70"/>
      <c r="K595" s="6"/>
      <c r="L595" s="6"/>
      <c r="M595" s="6"/>
      <c r="N595" s="6"/>
      <c r="O595" s="6"/>
      <c r="P595" s="6"/>
      <c r="Q595" s="6"/>
      <c r="R595" s="6"/>
    </row>
    <row r="596" spans="1:18" ht="17.399999999999999" hidden="1" x14ac:dyDescent="0.25">
      <c r="A596" s="71"/>
      <c r="B596" s="105"/>
      <c r="C596" s="121"/>
      <c r="D596" s="151"/>
      <c r="E596" s="151"/>
      <c r="F596" s="151"/>
      <c r="G596" s="121"/>
      <c r="H596" s="105"/>
      <c r="I596" s="105"/>
      <c r="J596" s="70"/>
      <c r="K596" s="6"/>
      <c r="L596" s="6"/>
      <c r="M596" s="6"/>
      <c r="N596" s="6"/>
      <c r="O596" s="6"/>
      <c r="P596" s="6"/>
      <c r="Q596" s="6"/>
      <c r="R596" s="6"/>
    </row>
    <row r="597" spans="1:18" ht="17.399999999999999" hidden="1" x14ac:dyDescent="0.25">
      <c r="A597" s="71"/>
      <c r="B597" s="105"/>
      <c r="C597" s="121"/>
      <c r="D597" s="151"/>
      <c r="E597" s="151"/>
      <c r="F597" s="151"/>
      <c r="G597" s="121"/>
      <c r="H597" s="105"/>
      <c r="I597" s="105"/>
      <c r="J597" s="70"/>
      <c r="K597" s="6"/>
      <c r="L597" s="6"/>
      <c r="M597" s="6"/>
      <c r="N597" s="6"/>
      <c r="O597" s="6"/>
      <c r="P597" s="6"/>
      <c r="Q597" s="6"/>
      <c r="R597" s="6"/>
    </row>
    <row r="598" spans="1:18" ht="17.399999999999999" hidden="1" x14ac:dyDescent="0.25">
      <c r="A598" s="71"/>
      <c r="B598" s="105"/>
      <c r="C598" s="121"/>
      <c r="D598" s="151"/>
      <c r="E598" s="151"/>
      <c r="F598" s="151"/>
      <c r="G598" s="121"/>
      <c r="H598" s="105"/>
      <c r="I598" s="105"/>
      <c r="J598" s="70"/>
      <c r="K598" s="6"/>
      <c r="L598" s="6"/>
      <c r="M598" s="6"/>
      <c r="N598" s="6"/>
      <c r="O598" s="6"/>
      <c r="P598" s="6"/>
      <c r="Q598" s="6"/>
      <c r="R598" s="6"/>
    </row>
    <row r="599" spans="1:18" ht="17.399999999999999" hidden="1" x14ac:dyDescent="0.25">
      <c r="A599" s="71"/>
      <c r="B599" s="105"/>
      <c r="C599" s="121"/>
      <c r="D599" s="151"/>
      <c r="E599" s="151"/>
      <c r="F599" s="151"/>
      <c r="G599" s="121"/>
      <c r="H599" s="105"/>
      <c r="I599" s="105"/>
      <c r="J599" s="70"/>
      <c r="K599" s="6"/>
      <c r="L599" s="6"/>
      <c r="M599" s="6"/>
      <c r="N599" s="6"/>
      <c r="O599" s="6"/>
      <c r="P599" s="6"/>
      <c r="Q599" s="6"/>
      <c r="R599" s="6"/>
    </row>
    <row r="600" spans="1:18" ht="17.399999999999999" hidden="1" x14ac:dyDescent="0.25">
      <c r="A600" s="71"/>
      <c r="B600" s="105"/>
      <c r="C600" s="121"/>
      <c r="D600" s="151"/>
      <c r="E600" s="151"/>
      <c r="F600" s="151"/>
      <c r="G600" s="121"/>
      <c r="H600" s="105"/>
      <c r="I600" s="105"/>
      <c r="J600" s="70"/>
      <c r="K600" s="6"/>
      <c r="L600" s="6"/>
      <c r="M600" s="6"/>
      <c r="N600" s="6"/>
      <c r="O600" s="6"/>
      <c r="P600" s="6"/>
      <c r="Q600" s="6"/>
      <c r="R600" s="6"/>
    </row>
    <row r="601" spans="1:18" ht="17.399999999999999" hidden="1" x14ac:dyDescent="0.25">
      <c r="A601" s="71"/>
      <c r="B601" s="105"/>
      <c r="C601" s="121"/>
      <c r="D601" s="151"/>
      <c r="E601" s="151"/>
      <c r="F601" s="151"/>
      <c r="G601" s="121"/>
      <c r="H601" s="105"/>
      <c r="I601" s="105"/>
      <c r="J601" s="70"/>
      <c r="K601" s="6"/>
      <c r="L601" s="6"/>
      <c r="M601" s="6"/>
      <c r="N601" s="6"/>
      <c r="O601" s="6"/>
      <c r="P601" s="6"/>
      <c r="Q601" s="6"/>
      <c r="R601" s="6"/>
    </row>
    <row r="602" spans="1:18" ht="17.399999999999999" hidden="1" x14ac:dyDescent="0.25">
      <c r="A602" s="71"/>
      <c r="B602" s="105"/>
      <c r="C602" s="121"/>
      <c r="D602" s="151"/>
      <c r="E602" s="151"/>
      <c r="F602" s="151"/>
      <c r="G602" s="121"/>
      <c r="H602" s="105"/>
      <c r="I602" s="105"/>
      <c r="J602" s="70"/>
      <c r="K602" s="6"/>
      <c r="L602" s="6"/>
      <c r="M602" s="6"/>
      <c r="N602" s="6"/>
      <c r="O602" s="6"/>
      <c r="P602" s="6"/>
      <c r="Q602" s="6"/>
      <c r="R602" s="6"/>
    </row>
    <row r="603" spans="1:18" ht="17.399999999999999" hidden="1" x14ac:dyDescent="0.25">
      <c r="A603" s="71"/>
      <c r="B603" s="105"/>
      <c r="C603" s="121"/>
      <c r="D603" s="151"/>
      <c r="E603" s="151"/>
      <c r="F603" s="151"/>
      <c r="G603" s="121"/>
      <c r="H603" s="105"/>
      <c r="I603" s="105"/>
      <c r="J603" s="70"/>
      <c r="K603" s="6"/>
      <c r="L603" s="6"/>
      <c r="M603" s="6"/>
      <c r="N603" s="6"/>
      <c r="O603" s="6"/>
      <c r="P603" s="6"/>
      <c r="Q603" s="6"/>
      <c r="R603" s="6"/>
    </row>
    <row r="604" spans="1:18" ht="17.399999999999999" hidden="1" x14ac:dyDescent="0.25">
      <c r="A604" s="71"/>
      <c r="B604" s="105"/>
      <c r="C604" s="121"/>
      <c r="D604" s="151"/>
      <c r="E604" s="151"/>
      <c r="F604" s="151"/>
      <c r="G604" s="121"/>
      <c r="H604" s="105"/>
      <c r="I604" s="105"/>
      <c r="J604" s="70"/>
      <c r="K604" s="6"/>
      <c r="L604" s="6"/>
      <c r="M604" s="6"/>
      <c r="N604" s="6"/>
      <c r="O604" s="6"/>
      <c r="P604" s="6"/>
      <c r="Q604" s="6"/>
      <c r="R604" s="6"/>
    </row>
    <row r="605" spans="1:18" ht="17.399999999999999" hidden="1" x14ac:dyDescent="0.25">
      <c r="A605" s="71"/>
      <c r="B605" s="105"/>
      <c r="C605" s="121"/>
      <c r="D605" s="151"/>
      <c r="E605" s="151"/>
      <c r="F605" s="151"/>
      <c r="G605" s="121"/>
      <c r="H605" s="105"/>
      <c r="I605" s="105"/>
      <c r="J605" s="70"/>
      <c r="K605" s="6"/>
      <c r="L605" s="6"/>
      <c r="M605" s="6"/>
      <c r="N605" s="6"/>
      <c r="O605" s="6"/>
      <c r="P605" s="6"/>
      <c r="Q605" s="6"/>
      <c r="R605" s="6"/>
    </row>
    <row r="606" spans="1:18" ht="17.399999999999999" hidden="1" x14ac:dyDescent="0.25">
      <c r="A606" s="71"/>
      <c r="B606" s="105"/>
      <c r="C606" s="121"/>
      <c r="D606" s="151"/>
      <c r="E606" s="151"/>
      <c r="F606" s="151"/>
      <c r="G606" s="121"/>
      <c r="H606" s="105"/>
      <c r="I606" s="105"/>
      <c r="J606" s="70"/>
      <c r="K606" s="6"/>
      <c r="L606" s="6"/>
      <c r="M606" s="6"/>
      <c r="N606" s="6"/>
      <c r="O606" s="6"/>
      <c r="P606" s="6"/>
      <c r="Q606" s="6"/>
      <c r="R606" s="6"/>
    </row>
    <row r="607" spans="1:18" ht="17.399999999999999" hidden="1" x14ac:dyDescent="0.25">
      <c r="A607" s="71"/>
      <c r="B607" s="105"/>
      <c r="C607" s="121"/>
      <c r="D607" s="151"/>
      <c r="E607" s="151"/>
      <c r="F607" s="151"/>
      <c r="G607" s="121"/>
      <c r="H607" s="105"/>
      <c r="I607" s="105"/>
      <c r="J607" s="70"/>
      <c r="K607" s="6"/>
      <c r="L607" s="6"/>
      <c r="M607" s="6"/>
      <c r="N607" s="6"/>
      <c r="O607" s="6"/>
      <c r="P607" s="6"/>
      <c r="Q607" s="6"/>
      <c r="R607" s="6"/>
    </row>
    <row r="608" spans="1:18" ht="17.399999999999999" hidden="1" x14ac:dyDescent="0.25">
      <c r="A608" s="71"/>
      <c r="B608" s="105"/>
      <c r="C608" s="121"/>
      <c r="D608" s="151"/>
      <c r="E608" s="151"/>
      <c r="F608" s="151"/>
      <c r="G608" s="121"/>
      <c r="H608" s="105"/>
      <c r="I608" s="105"/>
      <c r="J608" s="70"/>
      <c r="K608" s="6"/>
      <c r="L608" s="6"/>
      <c r="M608" s="6"/>
      <c r="N608" s="6"/>
      <c r="O608" s="6"/>
      <c r="P608" s="6"/>
      <c r="Q608" s="6"/>
      <c r="R608" s="6"/>
    </row>
    <row r="609" spans="1:18" ht="17.399999999999999" hidden="1" x14ac:dyDescent="0.25">
      <c r="A609" s="71"/>
      <c r="B609" s="105"/>
      <c r="C609" s="121"/>
      <c r="D609" s="151"/>
      <c r="E609" s="151"/>
      <c r="F609" s="151"/>
      <c r="G609" s="121"/>
      <c r="H609" s="105"/>
      <c r="I609" s="105"/>
      <c r="J609" s="70"/>
      <c r="K609" s="6"/>
      <c r="L609" s="6"/>
      <c r="M609" s="6"/>
      <c r="N609" s="6"/>
      <c r="O609" s="6"/>
      <c r="P609" s="6"/>
      <c r="Q609" s="6"/>
      <c r="R609" s="6"/>
    </row>
    <row r="610" spans="1:18" ht="17.399999999999999" hidden="1" x14ac:dyDescent="0.25">
      <c r="A610" s="71"/>
      <c r="B610" s="105"/>
      <c r="C610" s="121"/>
      <c r="D610" s="151"/>
      <c r="E610" s="151"/>
      <c r="F610" s="151"/>
      <c r="G610" s="121"/>
      <c r="H610" s="105"/>
      <c r="I610" s="105"/>
      <c r="J610" s="70"/>
      <c r="K610" s="6"/>
      <c r="L610" s="6"/>
      <c r="M610" s="6"/>
      <c r="N610" s="6"/>
      <c r="O610" s="6"/>
      <c r="P610" s="6"/>
      <c r="Q610" s="6"/>
      <c r="R610" s="6"/>
    </row>
    <row r="611" spans="1:18" ht="17.399999999999999" hidden="1" x14ac:dyDescent="0.25">
      <c r="A611" s="71"/>
      <c r="B611" s="105"/>
      <c r="C611" s="121"/>
      <c r="D611" s="151"/>
      <c r="E611" s="151"/>
      <c r="F611" s="151"/>
      <c r="G611" s="121"/>
      <c r="H611" s="105"/>
      <c r="I611" s="105"/>
      <c r="J611" s="70"/>
      <c r="K611" s="6"/>
      <c r="L611" s="6"/>
      <c r="M611" s="6"/>
      <c r="N611" s="6"/>
      <c r="O611" s="6"/>
      <c r="P611" s="6"/>
      <c r="Q611" s="6"/>
      <c r="R611" s="6"/>
    </row>
    <row r="612" spans="1:18" ht="17.399999999999999" hidden="1" x14ac:dyDescent="0.25">
      <c r="A612" s="71"/>
      <c r="B612" s="105"/>
      <c r="C612" s="121"/>
      <c r="D612" s="151"/>
      <c r="E612" s="151"/>
      <c r="F612" s="151"/>
      <c r="G612" s="121"/>
      <c r="H612" s="105"/>
      <c r="I612" s="105"/>
      <c r="J612" s="70"/>
      <c r="K612" s="6"/>
      <c r="L612" s="6"/>
      <c r="M612" s="6"/>
      <c r="N612" s="6"/>
      <c r="O612" s="6"/>
      <c r="P612" s="6"/>
      <c r="Q612" s="6"/>
      <c r="R612" s="6"/>
    </row>
    <row r="613" spans="1:18" ht="17.399999999999999" hidden="1" x14ac:dyDescent="0.25">
      <c r="A613" s="71"/>
      <c r="B613" s="105"/>
      <c r="C613" s="121"/>
      <c r="D613" s="151"/>
      <c r="E613" s="151"/>
      <c r="F613" s="151"/>
      <c r="G613" s="121"/>
      <c r="H613" s="105"/>
      <c r="I613" s="105"/>
      <c r="J613" s="70"/>
      <c r="K613" s="6"/>
      <c r="L613" s="6"/>
      <c r="M613" s="6"/>
      <c r="N613" s="6"/>
      <c r="O613" s="6"/>
      <c r="P613" s="6"/>
      <c r="Q613" s="6"/>
      <c r="R613" s="6"/>
    </row>
    <row r="614" spans="1:18" ht="17.399999999999999" hidden="1" x14ac:dyDescent="0.25">
      <c r="A614" s="71"/>
      <c r="B614" s="105"/>
      <c r="C614" s="121"/>
      <c r="D614" s="151"/>
      <c r="E614" s="151"/>
      <c r="F614" s="151"/>
      <c r="G614" s="121"/>
      <c r="H614" s="105"/>
      <c r="I614" s="105"/>
      <c r="J614" s="70"/>
      <c r="K614" s="6"/>
      <c r="L614" s="6"/>
      <c r="M614" s="6"/>
      <c r="N614" s="6"/>
      <c r="O614" s="6"/>
      <c r="P614" s="6"/>
      <c r="Q614" s="6"/>
      <c r="R614" s="6"/>
    </row>
    <row r="615" spans="1:18" ht="17.399999999999999" hidden="1" x14ac:dyDescent="0.25">
      <c r="A615" s="71"/>
      <c r="B615" s="105"/>
      <c r="C615" s="121"/>
      <c r="D615" s="151"/>
      <c r="E615" s="151"/>
      <c r="F615" s="151"/>
      <c r="G615" s="121"/>
      <c r="H615" s="105"/>
      <c r="I615" s="105"/>
      <c r="J615" s="70"/>
      <c r="K615" s="6"/>
      <c r="L615" s="6"/>
      <c r="M615" s="6"/>
      <c r="N615" s="6"/>
      <c r="O615" s="6"/>
      <c r="P615" s="6"/>
      <c r="Q615" s="6"/>
      <c r="R615" s="6"/>
    </row>
    <row r="616" spans="1:18" ht="17.399999999999999" hidden="1" x14ac:dyDescent="0.25">
      <c r="A616" s="71"/>
      <c r="B616" s="105"/>
      <c r="C616" s="121"/>
      <c r="D616" s="151"/>
      <c r="E616" s="151"/>
      <c r="F616" s="151"/>
      <c r="G616" s="121"/>
      <c r="H616" s="105"/>
      <c r="I616" s="105"/>
      <c r="J616" s="70"/>
      <c r="K616" s="6"/>
      <c r="L616" s="6"/>
      <c r="M616" s="6"/>
      <c r="N616" s="6"/>
      <c r="O616" s="6"/>
      <c r="P616" s="6"/>
      <c r="Q616" s="6"/>
      <c r="R616" s="6"/>
    </row>
    <row r="617" spans="1:18" ht="17.399999999999999" hidden="1" x14ac:dyDescent="0.25">
      <c r="A617" s="71"/>
      <c r="B617" s="105"/>
      <c r="C617" s="121"/>
      <c r="D617" s="151"/>
      <c r="E617" s="151"/>
      <c r="F617" s="151"/>
      <c r="G617" s="121"/>
      <c r="H617" s="105"/>
      <c r="I617" s="105"/>
      <c r="J617" s="70"/>
      <c r="K617" s="6"/>
      <c r="L617" s="6"/>
      <c r="M617" s="6"/>
      <c r="N617" s="6"/>
      <c r="O617" s="6"/>
      <c r="P617" s="6"/>
      <c r="Q617" s="6"/>
      <c r="R617" s="6"/>
    </row>
    <row r="618" spans="1:18" ht="17.399999999999999" hidden="1" x14ac:dyDescent="0.25">
      <c r="A618" s="71"/>
      <c r="B618" s="105"/>
      <c r="C618" s="121"/>
      <c r="D618" s="151"/>
      <c r="E618" s="151"/>
      <c r="F618" s="151"/>
      <c r="G618" s="121"/>
      <c r="H618" s="105"/>
      <c r="I618" s="105"/>
      <c r="J618" s="70"/>
      <c r="K618" s="6"/>
      <c r="L618" s="6"/>
      <c r="M618" s="6"/>
      <c r="N618" s="6"/>
      <c r="O618" s="6"/>
      <c r="P618" s="6"/>
      <c r="Q618" s="6"/>
      <c r="R618" s="6"/>
    </row>
    <row r="619" spans="1:18" ht="17.399999999999999" hidden="1" x14ac:dyDescent="0.25">
      <c r="A619" s="71"/>
      <c r="B619" s="105"/>
      <c r="C619" s="121"/>
      <c r="D619" s="151"/>
      <c r="E619" s="151"/>
      <c r="F619" s="151"/>
      <c r="G619" s="121"/>
      <c r="H619" s="105"/>
      <c r="I619" s="105"/>
      <c r="J619" s="70"/>
      <c r="K619" s="6"/>
      <c r="L619" s="6"/>
      <c r="M619" s="6"/>
      <c r="N619" s="6"/>
      <c r="O619" s="6"/>
      <c r="P619" s="6"/>
      <c r="Q619" s="6"/>
      <c r="R619" s="6"/>
    </row>
    <row r="620" spans="1:18" ht="17.399999999999999" hidden="1" x14ac:dyDescent="0.25">
      <c r="A620" s="71"/>
      <c r="B620" s="105"/>
      <c r="C620" s="121"/>
      <c r="D620" s="151"/>
      <c r="E620" s="151"/>
      <c r="F620" s="151"/>
      <c r="G620" s="121"/>
      <c r="H620" s="105"/>
      <c r="I620" s="105"/>
      <c r="J620" s="70"/>
      <c r="K620" s="6"/>
      <c r="L620" s="6"/>
      <c r="M620" s="6"/>
      <c r="N620" s="6"/>
      <c r="O620" s="6"/>
      <c r="P620" s="6"/>
      <c r="Q620" s="6"/>
      <c r="R620" s="6"/>
    </row>
    <row r="621" spans="1:18" ht="17.399999999999999" hidden="1" x14ac:dyDescent="0.25">
      <c r="A621" s="71"/>
      <c r="B621" s="105"/>
      <c r="C621" s="121"/>
      <c r="D621" s="151"/>
      <c r="E621" s="151"/>
      <c r="F621" s="151"/>
      <c r="G621" s="121"/>
      <c r="H621" s="105"/>
      <c r="I621" s="105"/>
      <c r="J621" s="70"/>
      <c r="K621" s="6"/>
      <c r="L621" s="6"/>
      <c r="M621" s="6"/>
      <c r="N621" s="6"/>
      <c r="O621" s="6"/>
      <c r="P621" s="6"/>
      <c r="Q621" s="6"/>
      <c r="R621" s="6"/>
    </row>
    <row r="622" spans="1:18" ht="17.399999999999999" hidden="1" x14ac:dyDescent="0.25">
      <c r="A622" s="71"/>
      <c r="B622" s="105"/>
      <c r="C622" s="121"/>
      <c r="D622" s="151"/>
      <c r="E622" s="151"/>
      <c r="F622" s="151"/>
      <c r="G622" s="121"/>
      <c r="H622" s="105"/>
      <c r="I622" s="105"/>
      <c r="J622" s="70"/>
      <c r="K622" s="6"/>
      <c r="L622" s="6"/>
      <c r="M622" s="6"/>
      <c r="N622" s="6"/>
      <c r="O622" s="6"/>
      <c r="P622" s="6"/>
      <c r="Q622" s="6"/>
      <c r="R622" s="6"/>
    </row>
    <row r="623" spans="1:18" ht="17.399999999999999" hidden="1" x14ac:dyDescent="0.25">
      <c r="A623" s="71"/>
      <c r="B623" s="105"/>
      <c r="C623" s="121"/>
      <c r="D623" s="151"/>
      <c r="E623" s="151"/>
      <c r="F623" s="151"/>
      <c r="G623" s="121"/>
      <c r="H623" s="105"/>
      <c r="I623" s="105"/>
      <c r="J623" s="70"/>
      <c r="K623" s="6"/>
      <c r="L623" s="6"/>
      <c r="M623" s="6"/>
      <c r="N623" s="6"/>
      <c r="O623" s="6"/>
      <c r="P623" s="6"/>
      <c r="Q623" s="6"/>
      <c r="R623" s="6"/>
    </row>
    <row r="624" spans="1:18" ht="17.399999999999999" hidden="1" x14ac:dyDescent="0.25">
      <c r="A624" s="71"/>
      <c r="B624" s="105"/>
      <c r="C624" s="121"/>
      <c r="D624" s="151"/>
      <c r="E624" s="151"/>
      <c r="F624" s="151"/>
      <c r="G624" s="121"/>
      <c r="H624" s="105"/>
      <c r="I624" s="105"/>
      <c r="J624" s="70"/>
      <c r="K624" s="6"/>
      <c r="L624" s="6"/>
      <c r="M624" s="6"/>
      <c r="N624" s="6"/>
      <c r="O624" s="6"/>
      <c r="P624" s="6"/>
      <c r="Q624" s="6"/>
      <c r="R624" s="6"/>
    </row>
    <row r="625" spans="1:18" ht="17.399999999999999" hidden="1" x14ac:dyDescent="0.25">
      <c r="A625" s="71"/>
      <c r="B625" s="105"/>
      <c r="C625" s="121"/>
      <c r="D625" s="151"/>
      <c r="E625" s="151"/>
      <c r="F625" s="151"/>
      <c r="G625" s="121"/>
      <c r="H625" s="105"/>
      <c r="I625" s="105"/>
      <c r="J625" s="70"/>
      <c r="K625" s="6"/>
      <c r="L625" s="6"/>
      <c r="M625" s="6"/>
      <c r="N625" s="6"/>
      <c r="O625" s="6"/>
      <c r="P625" s="6"/>
      <c r="Q625" s="6"/>
      <c r="R625" s="6"/>
    </row>
    <row r="626" spans="1:18" ht="17.399999999999999" hidden="1" x14ac:dyDescent="0.25">
      <c r="A626" s="71"/>
      <c r="B626" s="105"/>
      <c r="C626" s="121"/>
      <c r="D626" s="151"/>
      <c r="E626" s="151"/>
      <c r="F626" s="151"/>
      <c r="G626" s="121"/>
      <c r="H626" s="105"/>
      <c r="I626" s="105"/>
      <c r="J626" s="70"/>
      <c r="K626" s="6"/>
      <c r="L626" s="6"/>
      <c r="M626" s="6"/>
      <c r="N626" s="6"/>
      <c r="O626" s="6"/>
      <c r="P626" s="6"/>
      <c r="Q626" s="6"/>
      <c r="R626" s="6"/>
    </row>
    <row r="627" spans="1:18" ht="17.399999999999999" hidden="1" x14ac:dyDescent="0.25">
      <c r="A627" s="71"/>
      <c r="B627" s="105"/>
      <c r="C627" s="121"/>
      <c r="D627" s="151"/>
      <c r="E627" s="151"/>
      <c r="F627" s="151"/>
      <c r="G627" s="121"/>
      <c r="H627" s="105"/>
      <c r="I627" s="105"/>
      <c r="J627" s="70"/>
      <c r="K627" s="6"/>
      <c r="L627" s="6"/>
      <c r="M627" s="6"/>
      <c r="N627" s="6"/>
      <c r="O627" s="6"/>
      <c r="P627" s="6"/>
      <c r="Q627" s="6"/>
      <c r="R627" s="6"/>
    </row>
    <row r="628" spans="1:18" ht="17.399999999999999" hidden="1" x14ac:dyDescent="0.25">
      <c r="A628" s="71"/>
      <c r="B628" s="105"/>
      <c r="C628" s="121"/>
      <c r="D628" s="151"/>
      <c r="E628" s="151"/>
      <c r="F628" s="151"/>
      <c r="G628" s="121"/>
      <c r="H628" s="105"/>
      <c r="I628" s="105"/>
      <c r="J628" s="70"/>
      <c r="K628" s="6"/>
      <c r="L628" s="6"/>
      <c r="M628" s="6"/>
      <c r="N628" s="6"/>
      <c r="O628" s="6"/>
      <c r="P628" s="6"/>
      <c r="Q628" s="6"/>
      <c r="R628" s="6"/>
    </row>
    <row r="629" spans="1:18" ht="17.399999999999999" hidden="1" x14ac:dyDescent="0.25">
      <c r="A629" s="71"/>
      <c r="B629" s="105"/>
      <c r="C629" s="121"/>
      <c r="D629" s="151"/>
      <c r="E629" s="151"/>
      <c r="F629" s="151"/>
      <c r="G629" s="121"/>
      <c r="H629" s="105"/>
      <c r="I629" s="105"/>
      <c r="J629" s="70"/>
      <c r="K629" s="6"/>
      <c r="L629" s="6"/>
      <c r="M629" s="6"/>
      <c r="N629" s="6"/>
      <c r="O629" s="6"/>
      <c r="P629" s="6"/>
      <c r="Q629" s="6"/>
      <c r="R629" s="6"/>
    </row>
    <row r="630" spans="1:18" ht="17.399999999999999" hidden="1" x14ac:dyDescent="0.25">
      <c r="A630" s="71"/>
      <c r="B630" s="105"/>
      <c r="C630" s="121"/>
      <c r="D630" s="151"/>
      <c r="E630" s="151"/>
      <c r="F630" s="151"/>
      <c r="G630" s="121"/>
      <c r="H630" s="105"/>
      <c r="I630" s="105"/>
      <c r="J630" s="70"/>
      <c r="K630" s="6"/>
      <c r="L630" s="6"/>
      <c r="M630" s="6"/>
      <c r="N630" s="6"/>
      <c r="O630" s="6"/>
      <c r="P630" s="6"/>
      <c r="Q630" s="6"/>
      <c r="R630" s="6"/>
    </row>
    <row r="631" spans="1:18" ht="17.399999999999999" hidden="1" x14ac:dyDescent="0.25">
      <c r="A631" s="71"/>
      <c r="B631" s="105"/>
      <c r="C631" s="121"/>
      <c r="D631" s="151"/>
      <c r="E631" s="151"/>
      <c r="F631" s="151"/>
      <c r="G631" s="121"/>
      <c r="H631" s="105"/>
      <c r="I631" s="105"/>
      <c r="J631" s="70"/>
      <c r="K631" s="6"/>
      <c r="L631" s="6"/>
      <c r="M631" s="6"/>
      <c r="N631" s="6"/>
      <c r="O631" s="6"/>
      <c r="P631" s="6"/>
      <c r="Q631" s="6"/>
      <c r="R631" s="6"/>
    </row>
    <row r="632" spans="1:18" ht="17.399999999999999" hidden="1" x14ac:dyDescent="0.25">
      <c r="A632" s="71"/>
      <c r="B632" s="105"/>
      <c r="C632" s="121"/>
      <c r="D632" s="151"/>
      <c r="E632" s="151"/>
      <c r="F632" s="151"/>
      <c r="G632" s="121"/>
      <c r="H632" s="105"/>
      <c r="I632" s="105"/>
      <c r="J632" s="70"/>
      <c r="K632" s="6"/>
      <c r="L632" s="6"/>
      <c r="M632" s="6"/>
      <c r="N632" s="6"/>
      <c r="O632" s="6"/>
      <c r="P632" s="6"/>
      <c r="Q632" s="6"/>
      <c r="R632" s="6"/>
    </row>
    <row r="633" spans="1:18" ht="17.399999999999999" hidden="1" x14ac:dyDescent="0.25">
      <c r="A633" s="71"/>
      <c r="B633" s="105"/>
      <c r="C633" s="121"/>
      <c r="D633" s="151"/>
      <c r="E633" s="151"/>
      <c r="F633" s="151"/>
      <c r="G633" s="121"/>
      <c r="H633" s="105"/>
      <c r="I633" s="105"/>
      <c r="J633" s="70"/>
      <c r="K633" s="6"/>
      <c r="L633" s="6"/>
      <c r="M633" s="6"/>
      <c r="N633" s="6"/>
      <c r="O633" s="6"/>
      <c r="P633" s="6"/>
      <c r="Q633" s="6"/>
      <c r="R633" s="6"/>
    </row>
    <row r="634" spans="1:18" ht="17.399999999999999" hidden="1" x14ac:dyDescent="0.25">
      <c r="A634" s="71"/>
      <c r="B634" s="105"/>
      <c r="C634" s="121"/>
      <c r="D634" s="151"/>
      <c r="E634" s="151"/>
      <c r="F634" s="151"/>
      <c r="G634" s="121"/>
      <c r="H634" s="105"/>
      <c r="I634" s="105"/>
      <c r="J634" s="70"/>
      <c r="K634" s="6"/>
      <c r="L634" s="6"/>
      <c r="M634" s="6"/>
      <c r="N634" s="6"/>
      <c r="O634" s="6"/>
      <c r="P634" s="6"/>
      <c r="Q634" s="6"/>
      <c r="R634" s="6"/>
    </row>
    <row r="635" spans="1:18" ht="17.399999999999999" hidden="1" x14ac:dyDescent="0.25">
      <c r="A635" s="71"/>
      <c r="B635" s="105"/>
      <c r="C635" s="121"/>
      <c r="D635" s="151"/>
      <c r="E635" s="151"/>
      <c r="F635" s="151"/>
      <c r="G635" s="121"/>
      <c r="H635" s="105"/>
      <c r="I635" s="105"/>
      <c r="J635" s="70"/>
      <c r="K635" s="6"/>
      <c r="L635" s="6"/>
      <c r="M635" s="6"/>
      <c r="N635" s="6"/>
      <c r="O635" s="6"/>
      <c r="P635" s="6"/>
      <c r="Q635" s="6"/>
      <c r="R635" s="6"/>
    </row>
    <row r="636" spans="1:18" ht="17.399999999999999" hidden="1" x14ac:dyDescent="0.25">
      <c r="A636" s="71"/>
      <c r="B636" s="105"/>
      <c r="C636" s="121"/>
      <c r="D636" s="151"/>
      <c r="E636" s="151"/>
      <c r="F636" s="151"/>
      <c r="G636" s="121"/>
      <c r="H636" s="105"/>
      <c r="I636" s="105"/>
      <c r="J636" s="70"/>
      <c r="K636" s="6"/>
      <c r="L636" s="6"/>
      <c r="M636" s="6"/>
      <c r="N636" s="6"/>
      <c r="O636" s="6"/>
      <c r="P636" s="6"/>
      <c r="Q636" s="6"/>
      <c r="R636" s="6"/>
    </row>
    <row r="637" spans="1:18" ht="17.399999999999999" hidden="1" x14ac:dyDescent="0.25">
      <c r="A637" s="71"/>
      <c r="B637" s="105"/>
      <c r="C637" s="121"/>
      <c r="D637" s="151"/>
      <c r="E637" s="151"/>
      <c r="F637" s="151"/>
      <c r="G637" s="121"/>
      <c r="H637" s="105"/>
      <c r="I637" s="105"/>
      <c r="J637" s="70"/>
      <c r="K637" s="6"/>
      <c r="L637" s="6"/>
      <c r="M637" s="6"/>
      <c r="N637" s="6"/>
      <c r="O637" s="6"/>
      <c r="P637" s="6"/>
      <c r="Q637" s="6"/>
      <c r="R637" s="6"/>
    </row>
    <row r="638" spans="1:18" ht="17.399999999999999" hidden="1" x14ac:dyDescent="0.25">
      <c r="A638" s="71"/>
      <c r="B638" s="105"/>
      <c r="C638" s="121"/>
      <c r="D638" s="151"/>
      <c r="E638" s="151"/>
      <c r="F638" s="151"/>
      <c r="G638" s="121"/>
      <c r="H638" s="105"/>
      <c r="I638" s="105"/>
      <c r="J638" s="70"/>
      <c r="K638" s="6"/>
      <c r="L638" s="6"/>
      <c r="M638" s="6"/>
      <c r="N638" s="6"/>
      <c r="O638" s="6"/>
      <c r="P638" s="6"/>
      <c r="Q638" s="6"/>
      <c r="R638" s="6"/>
    </row>
    <row r="639" spans="1:18" ht="17.399999999999999" hidden="1" x14ac:dyDescent="0.25">
      <c r="A639" s="71"/>
      <c r="B639" s="105"/>
      <c r="C639" s="121"/>
      <c r="D639" s="151"/>
      <c r="E639" s="151"/>
      <c r="F639" s="151"/>
      <c r="G639" s="121"/>
      <c r="H639" s="105"/>
      <c r="I639" s="105"/>
      <c r="J639" s="70"/>
      <c r="K639" s="6"/>
      <c r="L639" s="6"/>
      <c r="M639" s="6"/>
      <c r="N639" s="6"/>
      <c r="O639" s="6"/>
      <c r="P639" s="6"/>
      <c r="Q639" s="6"/>
      <c r="R639" s="6"/>
    </row>
    <row r="640" spans="1:18" ht="17.399999999999999" hidden="1" x14ac:dyDescent="0.25">
      <c r="A640" s="71"/>
      <c r="B640" s="105"/>
      <c r="C640" s="121"/>
      <c r="D640" s="151"/>
      <c r="E640" s="151"/>
      <c r="F640" s="151"/>
      <c r="G640" s="121"/>
      <c r="H640" s="105"/>
      <c r="I640" s="105"/>
      <c r="J640" s="70"/>
      <c r="K640" s="6"/>
      <c r="L640" s="6"/>
      <c r="M640" s="6"/>
      <c r="N640" s="6"/>
      <c r="O640" s="6"/>
      <c r="P640" s="6"/>
      <c r="Q640" s="6"/>
      <c r="R640" s="6"/>
    </row>
    <row r="641" spans="1:18" ht="17.399999999999999" hidden="1" x14ac:dyDescent="0.25">
      <c r="A641" s="71"/>
      <c r="B641" s="105"/>
      <c r="C641" s="121"/>
      <c r="D641" s="151"/>
      <c r="E641" s="151"/>
      <c r="F641" s="151"/>
      <c r="G641" s="121"/>
      <c r="H641" s="105"/>
      <c r="I641" s="105"/>
      <c r="J641" s="70"/>
      <c r="K641" s="6"/>
      <c r="L641" s="6"/>
      <c r="M641" s="6"/>
      <c r="N641" s="6"/>
      <c r="O641" s="6"/>
      <c r="P641" s="6"/>
      <c r="Q641" s="6"/>
      <c r="R641" s="6"/>
    </row>
    <row r="642" spans="1:18" ht="17.399999999999999" hidden="1" x14ac:dyDescent="0.25">
      <c r="A642" s="71"/>
      <c r="B642" s="105"/>
      <c r="C642" s="121"/>
      <c r="D642" s="151"/>
      <c r="E642" s="151"/>
      <c r="F642" s="151"/>
      <c r="G642" s="121"/>
      <c r="H642" s="105"/>
      <c r="I642" s="105"/>
      <c r="J642" s="70"/>
      <c r="K642" s="6"/>
      <c r="L642" s="6"/>
      <c r="M642" s="6"/>
      <c r="N642" s="6"/>
      <c r="O642" s="6"/>
      <c r="P642" s="6"/>
      <c r="Q642" s="6"/>
      <c r="R642" s="6"/>
    </row>
    <row r="643" spans="1:18" ht="17.399999999999999" hidden="1" x14ac:dyDescent="0.25">
      <c r="A643" s="71"/>
      <c r="B643" s="105"/>
      <c r="C643" s="121"/>
      <c r="D643" s="151"/>
      <c r="E643" s="151"/>
      <c r="F643" s="151"/>
      <c r="G643" s="121"/>
      <c r="H643" s="105"/>
      <c r="I643" s="105"/>
      <c r="J643" s="70"/>
      <c r="K643" s="6"/>
      <c r="L643" s="6"/>
      <c r="M643" s="6"/>
      <c r="N643" s="6"/>
      <c r="O643" s="6"/>
      <c r="P643" s="6"/>
      <c r="Q643" s="6"/>
      <c r="R643" s="6"/>
    </row>
    <row r="644" spans="1:18" ht="17.399999999999999" hidden="1" x14ac:dyDescent="0.25">
      <c r="A644" s="71"/>
      <c r="B644" s="105"/>
      <c r="C644" s="121"/>
      <c r="D644" s="151"/>
      <c r="E644" s="151"/>
      <c r="F644" s="151"/>
      <c r="G644" s="121"/>
      <c r="H644" s="105"/>
      <c r="I644" s="105"/>
      <c r="J644" s="70"/>
      <c r="K644" s="6"/>
      <c r="L644" s="6"/>
      <c r="M644" s="6"/>
      <c r="N644" s="6"/>
      <c r="O644" s="6"/>
      <c r="P644" s="6"/>
      <c r="Q644" s="6"/>
      <c r="R644" s="6"/>
    </row>
    <row r="645" spans="1:18" ht="17.399999999999999" hidden="1" x14ac:dyDescent="0.25">
      <c r="A645" s="71"/>
      <c r="B645" s="105"/>
      <c r="C645" s="121"/>
      <c r="D645" s="151"/>
      <c r="E645" s="151"/>
      <c r="F645" s="151"/>
      <c r="G645" s="121"/>
      <c r="H645" s="105"/>
      <c r="I645" s="105"/>
      <c r="J645" s="70"/>
      <c r="K645" s="6"/>
      <c r="L645" s="6"/>
      <c r="M645" s="6"/>
      <c r="N645" s="6"/>
      <c r="O645" s="6"/>
      <c r="P645" s="6"/>
      <c r="Q645" s="6"/>
      <c r="R645" s="6"/>
    </row>
    <row r="646" spans="1:18" ht="17.399999999999999" hidden="1" x14ac:dyDescent="0.25">
      <c r="A646" s="71"/>
      <c r="B646" s="105"/>
      <c r="C646" s="121"/>
      <c r="D646" s="151"/>
      <c r="E646" s="151"/>
      <c r="F646" s="151"/>
      <c r="G646" s="121"/>
      <c r="H646" s="105"/>
      <c r="I646" s="105"/>
      <c r="J646" s="70"/>
      <c r="K646" s="6"/>
      <c r="L646" s="6"/>
      <c r="M646" s="6"/>
      <c r="N646" s="6"/>
      <c r="O646" s="6"/>
      <c r="P646" s="6"/>
      <c r="Q646" s="6"/>
      <c r="R646" s="6"/>
    </row>
    <row r="647" spans="1:18" ht="17.399999999999999" hidden="1" x14ac:dyDescent="0.25">
      <c r="A647" s="71"/>
      <c r="B647" s="105"/>
      <c r="C647" s="121"/>
      <c r="D647" s="151"/>
      <c r="E647" s="151"/>
      <c r="F647" s="151"/>
      <c r="G647" s="121"/>
      <c r="H647" s="105"/>
      <c r="I647" s="105"/>
      <c r="J647" s="70"/>
      <c r="K647" s="6"/>
      <c r="L647" s="6"/>
      <c r="M647" s="6"/>
      <c r="N647" s="6"/>
      <c r="O647" s="6"/>
      <c r="P647" s="6"/>
      <c r="Q647" s="6"/>
      <c r="R647" s="6"/>
    </row>
    <row r="648" spans="1:18" ht="17.399999999999999" hidden="1" x14ac:dyDescent="0.25">
      <c r="A648" s="71"/>
      <c r="B648" s="105"/>
      <c r="C648" s="121"/>
      <c r="D648" s="151"/>
      <c r="E648" s="151"/>
      <c r="F648" s="151"/>
      <c r="G648" s="121"/>
      <c r="H648" s="105"/>
      <c r="I648" s="105"/>
      <c r="J648" s="70"/>
      <c r="K648" s="6"/>
      <c r="L648" s="6"/>
      <c r="M648" s="6"/>
      <c r="N648" s="6"/>
      <c r="O648" s="6"/>
      <c r="P648" s="6"/>
      <c r="Q648" s="6"/>
      <c r="R648" s="6"/>
    </row>
    <row r="649" spans="1:18" ht="17.399999999999999" hidden="1" x14ac:dyDescent="0.25">
      <c r="A649" s="71"/>
      <c r="B649" s="105"/>
      <c r="C649" s="121"/>
      <c r="D649" s="151"/>
      <c r="E649" s="151"/>
      <c r="F649" s="151"/>
      <c r="G649" s="121"/>
      <c r="H649" s="105"/>
      <c r="I649" s="105"/>
      <c r="J649" s="70"/>
      <c r="K649" s="6"/>
      <c r="L649" s="6"/>
      <c r="M649" s="6"/>
      <c r="N649" s="6"/>
      <c r="O649" s="6"/>
      <c r="P649" s="6"/>
      <c r="Q649" s="6"/>
      <c r="R649" s="6"/>
    </row>
    <row r="650" spans="1:18" ht="17.399999999999999" hidden="1" x14ac:dyDescent="0.25">
      <c r="A650" s="71"/>
      <c r="B650" s="105"/>
      <c r="C650" s="121"/>
      <c r="D650" s="151"/>
      <c r="E650" s="151"/>
      <c r="F650" s="151"/>
      <c r="G650" s="121"/>
      <c r="H650" s="105"/>
      <c r="I650" s="105"/>
      <c r="J650" s="70"/>
      <c r="K650" s="6"/>
      <c r="L650" s="6"/>
      <c r="M650" s="6"/>
      <c r="N650" s="6"/>
      <c r="O650" s="6"/>
      <c r="P650" s="6"/>
      <c r="Q650" s="6"/>
      <c r="R650" s="6"/>
    </row>
    <row r="651" spans="1:18" ht="17.399999999999999" hidden="1" x14ac:dyDescent="0.25">
      <c r="A651" s="71"/>
      <c r="B651" s="105"/>
      <c r="C651" s="121"/>
      <c r="D651" s="151"/>
      <c r="E651" s="151"/>
      <c r="F651" s="151"/>
      <c r="G651" s="121"/>
      <c r="H651" s="105"/>
      <c r="I651" s="105"/>
      <c r="J651" s="70"/>
      <c r="K651" s="6"/>
      <c r="L651" s="6"/>
      <c r="M651" s="6"/>
      <c r="N651" s="6"/>
      <c r="O651" s="6"/>
      <c r="P651" s="6"/>
      <c r="Q651" s="6"/>
      <c r="R651" s="6"/>
    </row>
    <row r="652" spans="1:18" ht="17.399999999999999" hidden="1" x14ac:dyDescent="0.25">
      <c r="A652" s="71"/>
      <c r="B652" s="105"/>
      <c r="C652" s="121"/>
      <c r="D652" s="151"/>
      <c r="E652" s="151"/>
      <c r="F652" s="151"/>
      <c r="G652" s="121"/>
      <c r="H652" s="105"/>
      <c r="I652" s="105"/>
      <c r="J652" s="70"/>
      <c r="K652" s="6"/>
      <c r="L652" s="6"/>
      <c r="M652" s="6"/>
      <c r="N652" s="6"/>
      <c r="O652" s="6"/>
      <c r="P652" s="6"/>
      <c r="Q652" s="6"/>
      <c r="R652" s="6"/>
    </row>
    <row r="653" spans="1:18" ht="17.399999999999999" hidden="1" x14ac:dyDescent="0.25">
      <c r="A653" s="71"/>
      <c r="B653" s="105"/>
      <c r="C653" s="121"/>
      <c r="D653" s="151"/>
      <c r="E653" s="151"/>
      <c r="F653" s="151"/>
      <c r="G653" s="121"/>
      <c r="H653" s="105"/>
      <c r="I653" s="105"/>
      <c r="J653" s="70"/>
      <c r="K653" s="6"/>
      <c r="L653" s="6"/>
      <c r="M653" s="6"/>
      <c r="N653" s="6"/>
      <c r="O653" s="6"/>
      <c r="P653" s="6"/>
      <c r="Q653" s="6"/>
      <c r="R653" s="6"/>
    </row>
    <row r="654" spans="1:18" ht="17.399999999999999" hidden="1" x14ac:dyDescent="0.25">
      <c r="A654" s="71"/>
      <c r="B654" s="105"/>
      <c r="C654" s="121"/>
      <c r="D654" s="151"/>
      <c r="E654" s="151"/>
      <c r="F654" s="151"/>
      <c r="G654" s="121"/>
      <c r="H654" s="105"/>
      <c r="I654" s="105"/>
      <c r="J654" s="70"/>
      <c r="K654" s="6"/>
      <c r="L654" s="6"/>
      <c r="M654" s="6"/>
      <c r="N654" s="6"/>
      <c r="O654" s="6"/>
      <c r="P654" s="6"/>
      <c r="Q654" s="6"/>
      <c r="R654" s="6"/>
    </row>
    <row r="655" spans="1:18" ht="17.399999999999999" hidden="1" x14ac:dyDescent="0.25">
      <c r="A655" s="71"/>
      <c r="B655" s="105"/>
      <c r="C655" s="121"/>
      <c r="D655" s="151"/>
      <c r="E655" s="151"/>
      <c r="F655" s="151"/>
      <c r="G655" s="121"/>
      <c r="H655" s="105"/>
      <c r="I655" s="105"/>
      <c r="J655" s="70"/>
      <c r="K655" s="6"/>
      <c r="L655" s="6"/>
      <c r="M655" s="6"/>
      <c r="N655" s="6"/>
      <c r="O655" s="6"/>
      <c r="P655" s="6"/>
      <c r="Q655" s="6"/>
      <c r="R655" s="6"/>
    </row>
    <row r="656" spans="1:18" ht="17.399999999999999" hidden="1" x14ac:dyDescent="0.25">
      <c r="A656" s="71"/>
      <c r="B656" s="105"/>
      <c r="C656" s="121"/>
      <c r="D656" s="151"/>
      <c r="E656" s="151"/>
      <c r="F656" s="151"/>
      <c r="G656" s="121"/>
      <c r="H656" s="105"/>
      <c r="I656" s="105"/>
      <c r="J656" s="70"/>
      <c r="K656" s="6"/>
      <c r="L656" s="6"/>
      <c r="M656" s="6"/>
      <c r="N656" s="6"/>
      <c r="O656" s="6"/>
      <c r="P656" s="6"/>
      <c r="Q656" s="6"/>
      <c r="R656" s="6"/>
    </row>
    <row r="657" spans="1:18" ht="17.399999999999999" hidden="1" x14ac:dyDescent="0.25">
      <c r="A657" s="71"/>
      <c r="B657" s="105"/>
      <c r="C657" s="121"/>
      <c r="D657" s="151"/>
      <c r="E657" s="151"/>
      <c r="F657" s="151"/>
      <c r="G657" s="121"/>
      <c r="H657" s="105"/>
      <c r="I657" s="105"/>
      <c r="J657" s="70"/>
      <c r="K657" s="6"/>
      <c r="L657" s="6"/>
      <c r="M657" s="6"/>
      <c r="N657" s="6"/>
      <c r="O657" s="6"/>
      <c r="P657" s="6"/>
      <c r="Q657" s="6"/>
      <c r="R657" s="6"/>
    </row>
    <row r="658" spans="1:18" ht="17.399999999999999" hidden="1" x14ac:dyDescent="0.25">
      <c r="A658" s="71"/>
      <c r="B658" s="105"/>
      <c r="C658" s="121"/>
      <c r="D658" s="151"/>
      <c r="E658" s="151"/>
      <c r="F658" s="151"/>
      <c r="G658" s="121"/>
      <c r="H658" s="105"/>
      <c r="I658" s="105"/>
      <c r="J658" s="70"/>
      <c r="K658" s="6"/>
      <c r="L658" s="6"/>
      <c r="M658" s="6"/>
      <c r="N658" s="6"/>
      <c r="O658" s="6"/>
      <c r="P658" s="6"/>
      <c r="Q658" s="6"/>
      <c r="R658" s="6"/>
    </row>
    <row r="659" spans="1:18" ht="17.399999999999999" hidden="1" x14ac:dyDescent="0.25">
      <c r="A659" s="71"/>
      <c r="B659" s="105"/>
      <c r="C659" s="121"/>
      <c r="D659" s="151"/>
      <c r="E659" s="151"/>
      <c r="F659" s="151"/>
      <c r="G659" s="121"/>
      <c r="H659" s="105"/>
      <c r="I659" s="105"/>
      <c r="J659" s="70"/>
      <c r="K659" s="6"/>
      <c r="L659" s="6"/>
      <c r="M659" s="6"/>
      <c r="N659" s="6"/>
      <c r="O659" s="6"/>
      <c r="P659" s="6"/>
      <c r="Q659" s="6"/>
      <c r="R659" s="6"/>
    </row>
    <row r="660" spans="1:18" ht="17.399999999999999" hidden="1" x14ac:dyDescent="0.25">
      <c r="A660" s="71"/>
      <c r="B660" s="105"/>
      <c r="C660" s="121"/>
      <c r="D660" s="151"/>
      <c r="E660" s="151"/>
      <c r="F660" s="151"/>
      <c r="G660" s="121"/>
      <c r="H660" s="105"/>
      <c r="I660" s="105"/>
      <c r="J660" s="70"/>
      <c r="K660" s="6"/>
      <c r="L660" s="6"/>
      <c r="M660" s="6"/>
      <c r="N660" s="6"/>
      <c r="O660" s="6"/>
      <c r="P660" s="6"/>
      <c r="Q660" s="6"/>
      <c r="R660" s="6"/>
    </row>
    <row r="661" spans="1:18" ht="17.399999999999999" hidden="1" x14ac:dyDescent="0.25">
      <c r="A661" s="71"/>
      <c r="B661" s="105"/>
      <c r="C661" s="121"/>
      <c r="D661" s="151"/>
      <c r="E661" s="151"/>
      <c r="F661" s="151"/>
      <c r="G661" s="121"/>
      <c r="H661" s="105"/>
      <c r="I661" s="105"/>
      <c r="J661" s="70"/>
      <c r="K661" s="6"/>
      <c r="L661" s="6"/>
      <c r="M661" s="6"/>
      <c r="N661" s="6"/>
      <c r="O661" s="6"/>
      <c r="P661" s="6"/>
      <c r="Q661" s="6"/>
      <c r="R661" s="6"/>
    </row>
    <row r="662" spans="1:18" ht="17.399999999999999" hidden="1" x14ac:dyDescent="0.25">
      <c r="A662" s="71"/>
      <c r="B662" s="105"/>
      <c r="C662" s="121"/>
      <c r="D662" s="151"/>
      <c r="E662" s="151"/>
      <c r="F662" s="151"/>
      <c r="G662" s="121"/>
      <c r="H662" s="105"/>
      <c r="I662" s="105"/>
      <c r="J662" s="70"/>
      <c r="K662" s="6"/>
      <c r="L662" s="6"/>
      <c r="M662" s="6"/>
      <c r="N662" s="6"/>
      <c r="O662" s="6"/>
      <c r="P662" s="6"/>
      <c r="Q662" s="6"/>
      <c r="R662" s="6"/>
    </row>
    <row r="663" spans="1:18" ht="17.399999999999999" hidden="1" x14ac:dyDescent="0.25">
      <c r="A663" s="71"/>
      <c r="B663" s="105"/>
      <c r="C663" s="121"/>
      <c r="D663" s="151"/>
      <c r="E663" s="151"/>
      <c r="F663" s="151"/>
      <c r="G663" s="121"/>
      <c r="H663" s="105"/>
      <c r="I663" s="105"/>
      <c r="J663" s="70"/>
      <c r="K663" s="6"/>
      <c r="L663" s="6"/>
      <c r="M663" s="6"/>
      <c r="N663" s="6"/>
      <c r="O663" s="6"/>
      <c r="P663" s="6"/>
      <c r="Q663" s="6"/>
      <c r="R663" s="6"/>
    </row>
    <row r="664" spans="1:18" ht="17.399999999999999" hidden="1" x14ac:dyDescent="0.25">
      <c r="A664" s="71"/>
      <c r="B664" s="105"/>
      <c r="C664" s="121"/>
      <c r="D664" s="151"/>
      <c r="E664" s="151"/>
      <c r="F664" s="151"/>
      <c r="G664" s="121"/>
      <c r="H664" s="105"/>
      <c r="I664" s="105"/>
      <c r="J664" s="70"/>
      <c r="K664" s="6"/>
      <c r="L664" s="6"/>
      <c r="M664" s="6"/>
      <c r="N664" s="6"/>
      <c r="O664" s="6"/>
      <c r="P664" s="6"/>
      <c r="Q664" s="6"/>
      <c r="R664" s="6"/>
    </row>
    <row r="665" spans="1:18" ht="17.399999999999999" hidden="1" x14ac:dyDescent="0.25">
      <c r="A665" s="71"/>
      <c r="B665" s="105"/>
      <c r="C665" s="121"/>
      <c r="D665" s="151"/>
      <c r="E665" s="151"/>
      <c r="F665" s="151"/>
      <c r="G665" s="121"/>
      <c r="H665" s="105"/>
      <c r="I665" s="105"/>
      <c r="J665" s="70"/>
      <c r="K665" s="6"/>
      <c r="L665" s="6"/>
      <c r="M665" s="6"/>
      <c r="N665" s="6"/>
      <c r="O665" s="6"/>
      <c r="P665" s="6"/>
      <c r="Q665" s="6"/>
      <c r="R665" s="6"/>
    </row>
    <row r="666" spans="1:18" ht="17.399999999999999" hidden="1" x14ac:dyDescent="0.25">
      <c r="A666" s="71"/>
      <c r="B666" s="105"/>
      <c r="C666" s="121"/>
      <c r="D666" s="151"/>
      <c r="E666" s="151"/>
      <c r="F666" s="151"/>
      <c r="G666" s="121"/>
      <c r="H666" s="105"/>
      <c r="I666" s="105"/>
      <c r="J666" s="70"/>
      <c r="K666" s="6"/>
      <c r="L666" s="6"/>
      <c r="M666" s="6"/>
      <c r="N666" s="6"/>
      <c r="O666" s="6"/>
      <c r="P666" s="6"/>
      <c r="Q666" s="6"/>
      <c r="R666" s="6"/>
    </row>
    <row r="667" spans="1:18" ht="17.399999999999999" hidden="1" x14ac:dyDescent="0.25">
      <c r="A667" s="71"/>
      <c r="B667" s="105"/>
      <c r="C667" s="121"/>
      <c r="D667" s="151"/>
      <c r="E667" s="151"/>
      <c r="F667" s="151"/>
      <c r="G667" s="121"/>
      <c r="H667" s="105"/>
      <c r="I667" s="105"/>
      <c r="J667" s="70"/>
      <c r="K667" s="6"/>
      <c r="L667" s="6"/>
      <c r="M667" s="6"/>
      <c r="N667" s="6"/>
      <c r="O667" s="6"/>
      <c r="P667" s="6"/>
      <c r="Q667" s="6"/>
      <c r="R667" s="6"/>
    </row>
    <row r="668" spans="1:18" ht="17.399999999999999" hidden="1" x14ac:dyDescent="0.25">
      <c r="A668" s="71"/>
      <c r="B668" s="105"/>
      <c r="C668" s="121"/>
      <c r="D668" s="151"/>
      <c r="E668" s="151"/>
      <c r="F668" s="151"/>
      <c r="G668" s="121"/>
      <c r="H668" s="105"/>
      <c r="I668" s="105"/>
      <c r="J668" s="70"/>
      <c r="K668" s="6"/>
      <c r="L668" s="6"/>
      <c r="M668" s="6"/>
      <c r="N668" s="6"/>
      <c r="O668" s="6"/>
      <c r="P668" s="6"/>
      <c r="Q668" s="6"/>
      <c r="R668" s="6"/>
    </row>
    <row r="669" spans="1:18" ht="17.399999999999999" hidden="1" x14ac:dyDescent="0.25">
      <c r="A669" s="71"/>
      <c r="B669" s="105"/>
      <c r="C669" s="121"/>
      <c r="D669" s="151"/>
      <c r="E669" s="151"/>
      <c r="F669" s="151"/>
      <c r="G669" s="121"/>
      <c r="H669" s="105"/>
      <c r="I669" s="105"/>
      <c r="J669" s="70"/>
      <c r="K669" s="6"/>
      <c r="L669" s="6"/>
      <c r="M669" s="6"/>
      <c r="N669" s="6"/>
      <c r="O669" s="6"/>
      <c r="P669" s="6"/>
      <c r="Q669" s="6"/>
      <c r="R669" s="6"/>
    </row>
    <row r="670" spans="1:18" ht="17.399999999999999" hidden="1" x14ac:dyDescent="0.25">
      <c r="A670" s="71"/>
      <c r="B670" s="105"/>
      <c r="C670" s="121"/>
      <c r="D670" s="151"/>
      <c r="E670" s="151"/>
      <c r="F670" s="151"/>
      <c r="G670" s="121"/>
      <c r="H670" s="105"/>
      <c r="I670" s="105"/>
      <c r="J670" s="70"/>
      <c r="K670" s="6"/>
      <c r="L670" s="6"/>
      <c r="M670" s="6"/>
      <c r="N670" s="6"/>
      <c r="O670" s="6"/>
      <c r="P670" s="6"/>
      <c r="Q670" s="6"/>
      <c r="R670" s="6"/>
    </row>
    <row r="671" spans="1:18" ht="17.399999999999999" hidden="1" x14ac:dyDescent="0.25">
      <c r="A671" s="71"/>
      <c r="B671" s="105"/>
      <c r="C671" s="121"/>
      <c r="D671" s="151"/>
      <c r="E671" s="151"/>
      <c r="F671" s="151"/>
      <c r="G671" s="121"/>
      <c r="H671" s="105"/>
      <c r="I671" s="105"/>
      <c r="J671" s="70"/>
      <c r="K671" s="6"/>
      <c r="L671" s="6"/>
      <c r="M671" s="6"/>
      <c r="N671" s="6"/>
      <c r="O671" s="6"/>
      <c r="P671" s="6"/>
      <c r="Q671" s="6"/>
      <c r="R671" s="6"/>
    </row>
    <row r="672" spans="1:18" ht="17.399999999999999" hidden="1" x14ac:dyDescent="0.25">
      <c r="A672" s="71"/>
      <c r="B672" s="105"/>
      <c r="C672" s="121"/>
      <c r="D672" s="151"/>
      <c r="E672" s="151"/>
      <c r="F672" s="151"/>
      <c r="G672" s="121"/>
      <c r="H672" s="105"/>
      <c r="I672" s="105"/>
      <c r="J672" s="70"/>
      <c r="K672" s="6"/>
      <c r="L672" s="6"/>
      <c r="M672" s="6"/>
      <c r="N672" s="6"/>
      <c r="O672" s="6"/>
      <c r="P672" s="6"/>
      <c r="Q672" s="6"/>
      <c r="R672" s="6"/>
    </row>
    <row r="673" spans="1:18" ht="17.399999999999999" hidden="1" x14ac:dyDescent="0.25">
      <c r="A673" s="71"/>
      <c r="B673" s="105"/>
      <c r="C673" s="121"/>
      <c r="D673" s="151"/>
      <c r="E673" s="151"/>
      <c r="F673" s="151"/>
      <c r="G673" s="121"/>
      <c r="H673" s="105"/>
      <c r="I673" s="105"/>
      <c r="J673" s="70"/>
      <c r="K673" s="6"/>
      <c r="L673" s="6"/>
      <c r="M673" s="6"/>
      <c r="N673" s="6"/>
      <c r="O673" s="6"/>
      <c r="P673" s="6"/>
      <c r="Q673" s="6"/>
      <c r="R673" s="6"/>
    </row>
    <row r="674" spans="1:18" ht="17.399999999999999" hidden="1" x14ac:dyDescent="0.25">
      <c r="A674" s="71"/>
      <c r="B674" s="105"/>
      <c r="C674" s="121"/>
      <c r="D674" s="151"/>
      <c r="E674" s="151"/>
      <c r="F674" s="151"/>
      <c r="G674" s="121"/>
      <c r="H674" s="105"/>
      <c r="I674" s="105"/>
      <c r="J674" s="70"/>
      <c r="K674" s="6"/>
      <c r="L674" s="6"/>
      <c r="M674" s="6"/>
      <c r="N674" s="6"/>
      <c r="O674" s="6"/>
      <c r="P674" s="6"/>
      <c r="Q674" s="6"/>
      <c r="R674" s="6"/>
    </row>
    <row r="675" spans="1:18" ht="17.399999999999999" hidden="1" x14ac:dyDescent="0.25">
      <c r="A675" s="71"/>
      <c r="B675" s="105"/>
      <c r="C675" s="121"/>
      <c r="D675" s="151"/>
      <c r="E675" s="151"/>
      <c r="F675" s="151"/>
      <c r="G675" s="121"/>
      <c r="H675" s="105"/>
      <c r="I675" s="105"/>
      <c r="J675" s="70"/>
      <c r="K675" s="6"/>
      <c r="L675" s="6"/>
      <c r="M675" s="6"/>
      <c r="N675" s="6"/>
      <c r="O675" s="6"/>
      <c r="P675" s="6"/>
      <c r="Q675" s="6"/>
      <c r="R675" s="6"/>
    </row>
    <row r="676" spans="1:18" ht="17.399999999999999" hidden="1" x14ac:dyDescent="0.25">
      <c r="A676" s="71"/>
      <c r="B676" s="105"/>
      <c r="C676" s="121"/>
      <c r="D676" s="151"/>
      <c r="E676" s="151"/>
      <c r="F676" s="151"/>
      <c r="G676" s="121"/>
      <c r="H676" s="105"/>
      <c r="I676" s="105"/>
      <c r="J676" s="70"/>
      <c r="K676" s="6"/>
      <c r="L676" s="6"/>
      <c r="M676" s="6"/>
      <c r="N676" s="6"/>
      <c r="O676" s="6"/>
      <c r="P676" s="6"/>
      <c r="Q676" s="6"/>
      <c r="R676" s="6"/>
    </row>
    <row r="677" spans="1:18" ht="17.399999999999999" hidden="1" x14ac:dyDescent="0.25">
      <c r="A677" s="71"/>
      <c r="B677" s="105"/>
      <c r="C677" s="121"/>
      <c r="D677" s="151"/>
      <c r="E677" s="151"/>
      <c r="F677" s="151"/>
      <c r="G677" s="121"/>
      <c r="H677" s="105"/>
      <c r="I677" s="105"/>
      <c r="J677" s="70"/>
      <c r="K677" s="6"/>
      <c r="L677" s="6"/>
      <c r="M677" s="6"/>
      <c r="N677" s="6"/>
      <c r="O677" s="6"/>
      <c r="P677" s="6"/>
      <c r="Q677" s="6"/>
      <c r="R677" s="6"/>
    </row>
    <row r="678" spans="1:18" ht="17.399999999999999" hidden="1" x14ac:dyDescent="0.25">
      <c r="A678" s="71"/>
      <c r="B678" s="105"/>
      <c r="C678" s="121"/>
      <c r="D678" s="151"/>
      <c r="E678" s="151"/>
      <c r="F678" s="151"/>
      <c r="G678" s="121"/>
      <c r="H678" s="105"/>
      <c r="I678" s="105"/>
      <c r="J678" s="70"/>
      <c r="K678" s="6"/>
      <c r="L678" s="6"/>
      <c r="M678" s="6"/>
      <c r="N678" s="6"/>
      <c r="O678" s="6"/>
      <c r="P678" s="6"/>
      <c r="Q678" s="6"/>
      <c r="R678" s="6"/>
    </row>
    <row r="679" spans="1:18" ht="17.399999999999999" hidden="1" x14ac:dyDescent="0.25">
      <c r="A679" s="71"/>
      <c r="B679" s="105"/>
      <c r="C679" s="121"/>
      <c r="D679" s="151"/>
      <c r="E679" s="151"/>
      <c r="F679" s="151"/>
      <c r="G679" s="121"/>
      <c r="H679" s="105"/>
      <c r="I679" s="105"/>
      <c r="J679" s="70"/>
      <c r="K679" s="6"/>
      <c r="L679" s="6"/>
      <c r="M679" s="6"/>
      <c r="N679" s="6"/>
      <c r="O679" s="6"/>
      <c r="P679" s="6"/>
      <c r="Q679" s="6"/>
      <c r="R679" s="6"/>
    </row>
    <row r="680" spans="1:18" ht="17.399999999999999" hidden="1" x14ac:dyDescent="0.25">
      <c r="A680" s="71"/>
      <c r="B680" s="105"/>
      <c r="C680" s="121"/>
      <c r="D680" s="151"/>
      <c r="E680" s="151"/>
      <c r="F680" s="151"/>
      <c r="G680" s="121"/>
      <c r="H680" s="105"/>
      <c r="I680" s="105"/>
      <c r="J680" s="70"/>
      <c r="K680" s="6"/>
      <c r="L680" s="6"/>
      <c r="M680" s="6"/>
      <c r="N680" s="6"/>
      <c r="O680" s="6"/>
      <c r="P680" s="6"/>
      <c r="Q680" s="6"/>
      <c r="R680" s="6"/>
    </row>
    <row r="681" spans="1:18" ht="17.399999999999999" hidden="1" x14ac:dyDescent="0.25">
      <c r="A681" s="71"/>
      <c r="B681" s="105"/>
      <c r="C681" s="121"/>
      <c r="D681" s="151"/>
      <c r="E681" s="151"/>
      <c r="F681" s="151"/>
      <c r="G681" s="121"/>
      <c r="H681" s="105"/>
      <c r="I681" s="105"/>
      <c r="J681" s="70"/>
      <c r="K681" s="6"/>
      <c r="L681" s="6"/>
      <c r="M681" s="6"/>
      <c r="N681" s="6"/>
      <c r="O681" s="6"/>
      <c r="P681" s="6"/>
      <c r="Q681" s="6"/>
      <c r="R681" s="6"/>
    </row>
    <row r="682" spans="1:18" ht="17.399999999999999" hidden="1" x14ac:dyDescent="0.25">
      <c r="A682" s="71"/>
      <c r="B682" s="105"/>
      <c r="C682" s="121"/>
      <c r="D682" s="151"/>
      <c r="E682" s="151"/>
      <c r="F682" s="151"/>
      <c r="G682" s="121"/>
      <c r="H682" s="105"/>
      <c r="I682" s="105"/>
      <c r="J682" s="70"/>
      <c r="K682" s="6"/>
      <c r="L682" s="6"/>
      <c r="M682" s="6"/>
      <c r="N682" s="6"/>
      <c r="O682" s="6"/>
      <c r="P682" s="6"/>
      <c r="Q682" s="6"/>
      <c r="R682" s="6"/>
    </row>
    <row r="683" spans="1:18" ht="17.399999999999999" hidden="1" x14ac:dyDescent="0.25">
      <c r="A683" s="71"/>
      <c r="B683" s="105"/>
      <c r="C683" s="121"/>
      <c r="D683" s="151"/>
      <c r="E683" s="151"/>
      <c r="F683" s="151"/>
      <c r="G683" s="121"/>
      <c r="H683" s="105"/>
      <c r="I683" s="105"/>
      <c r="J683" s="70"/>
      <c r="K683" s="6"/>
      <c r="L683" s="6"/>
      <c r="M683" s="6"/>
      <c r="N683" s="6"/>
      <c r="O683" s="6"/>
      <c r="P683" s="6"/>
      <c r="Q683" s="6"/>
      <c r="R683" s="6"/>
    </row>
    <row r="684" spans="1:18" ht="17.399999999999999" hidden="1" x14ac:dyDescent="0.25">
      <c r="A684" s="71"/>
      <c r="B684" s="105"/>
      <c r="C684" s="121"/>
      <c r="D684" s="151"/>
      <c r="E684" s="151"/>
      <c r="F684" s="151"/>
      <c r="G684" s="121"/>
      <c r="H684" s="105"/>
      <c r="I684" s="105"/>
      <c r="J684" s="70"/>
      <c r="K684" s="6"/>
      <c r="L684" s="6"/>
      <c r="M684" s="6"/>
      <c r="N684" s="6"/>
      <c r="O684" s="6"/>
      <c r="P684" s="6"/>
      <c r="Q684" s="6"/>
      <c r="R684" s="6"/>
    </row>
    <row r="685" spans="1:18" ht="17.399999999999999" hidden="1" x14ac:dyDescent="0.25">
      <c r="A685" s="71"/>
      <c r="B685" s="105"/>
      <c r="C685" s="121"/>
      <c r="D685" s="151"/>
      <c r="E685" s="151"/>
      <c r="F685" s="151"/>
      <c r="G685" s="121"/>
      <c r="H685" s="105"/>
      <c r="I685" s="105"/>
      <c r="J685" s="70"/>
      <c r="K685" s="6"/>
      <c r="L685" s="6"/>
      <c r="M685" s="6"/>
      <c r="N685" s="6"/>
      <c r="O685" s="6"/>
      <c r="P685" s="6"/>
      <c r="Q685" s="6"/>
      <c r="R685" s="6"/>
    </row>
    <row r="686" spans="1:18" ht="17.399999999999999" hidden="1" x14ac:dyDescent="0.25">
      <c r="A686" s="71"/>
      <c r="B686" s="105"/>
      <c r="C686" s="121"/>
      <c r="D686" s="151"/>
      <c r="E686" s="151"/>
      <c r="F686" s="151"/>
      <c r="G686" s="121"/>
      <c r="H686" s="105"/>
      <c r="I686" s="105"/>
      <c r="J686" s="70"/>
      <c r="K686" s="6"/>
      <c r="L686" s="6"/>
      <c r="M686" s="6"/>
      <c r="N686" s="6"/>
      <c r="O686" s="6"/>
      <c r="P686" s="6"/>
      <c r="Q686" s="6"/>
      <c r="R686" s="6"/>
    </row>
    <row r="687" spans="1:18" ht="17.399999999999999" hidden="1" x14ac:dyDescent="0.25">
      <c r="A687" s="71"/>
      <c r="B687" s="105"/>
      <c r="C687" s="121"/>
      <c r="D687" s="151"/>
      <c r="E687" s="151"/>
      <c r="F687" s="151"/>
      <c r="G687" s="121"/>
      <c r="H687" s="105"/>
      <c r="I687" s="105"/>
      <c r="J687" s="70"/>
      <c r="K687" s="6"/>
      <c r="L687" s="6"/>
      <c r="M687" s="6"/>
      <c r="N687" s="6"/>
      <c r="O687" s="6"/>
      <c r="P687" s="6"/>
      <c r="Q687" s="6"/>
      <c r="R687" s="6"/>
    </row>
    <row r="688" spans="1:18" ht="17.399999999999999" hidden="1" x14ac:dyDescent="0.25">
      <c r="A688" s="71"/>
      <c r="B688" s="105"/>
      <c r="C688" s="121"/>
      <c r="D688" s="151"/>
      <c r="E688" s="151"/>
      <c r="F688" s="151"/>
      <c r="G688" s="121"/>
      <c r="H688" s="105"/>
      <c r="I688" s="105"/>
      <c r="J688" s="70"/>
      <c r="K688" s="6"/>
      <c r="L688" s="6"/>
      <c r="M688" s="6"/>
      <c r="N688" s="6"/>
      <c r="O688" s="6"/>
      <c r="P688" s="6"/>
      <c r="Q688" s="6"/>
      <c r="R688" s="6"/>
    </row>
    <row r="689" spans="1:18" ht="17.399999999999999" hidden="1" x14ac:dyDescent="0.25">
      <c r="A689" s="71"/>
      <c r="B689" s="105"/>
      <c r="C689" s="121"/>
      <c r="D689" s="151"/>
      <c r="E689" s="151"/>
      <c r="F689" s="151"/>
      <c r="G689" s="121"/>
      <c r="H689" s="105"/>
      <c r="I689" s="105"/>
      <c r="J689" s="70"/>
      <c r="K689" s="6"/>
      <c r="L689" s="6"/>
      <c r="M689" s="6"/>
      <c r="N689" s="6"/>
      <c r="O689" s="6"/>
      <c r="P689" s="6"/>
      <c r="Q689" s="6"/>
      <c r="R689" s="6"/>
    </row>
    <row r="690" spans="1:18" ht="17.399999999999999" hidden="1" x14ac:dyDescent="0.25">
      <c r="A690" s="71"/>
      <c r="B690" s="105"/>
      <c r="C690" s="121"/>
      <c r="D690" s="151"/>
      <c r="E690" s="151"/>
      <c r="F690" s="151"/>
      <c r="G690" s="121"/>
      <c r="H690" s="105"/>
      <c r="I690" s="105"/>
      <c r="J690" s="70"/>
      <c r="K690" s="6"/>
      <c r="L690" s="6"/>
      <c r="M690" s="6"/>
      <c r="N690" s="6"/>
      <c r="O690" s="6"/>
      <c r="P690" s="6"/>
      <c r="Q690" s="6"/>
      <c r="R690" s="6"/>
    </row>
    <row r="691" spans="1:18" ht="17.399999999999999" hidden="1" x14ac:dyDescent="0.25">
      <c r="A691" s="71"/>
      <c r="B691" s="105"/>
      <c r="C691" s="121"/>
      <c r="D691" s="151"/>
      <c r="E691" s="151"/>
      <c r="F691" s="151"/>
      <c r="G691" s="121"/>
      <c r="H691" s="105"/>
      <c r="I691" s="105"/>
      <c r="J691" s="70"/>
      <c r="K691" s="6"/>
      <c r="L691" s="6"/>
      <c r="M691" s="6"/>
      <c r="N691" s="6"/>
      <c r="O691" s="6"/>
      <c r="P691" s="6"/>
      <c r="Q691" s="6"/>
      <c r="R691" s="6"/>
    </row>
    <row r="692" spans="1:18" ht="17.399999999999999" hidden="1" x14ac:dyDescent="0.25">
      <c r="A692" s="71"/>
      <c r="B692" s="105"/>
      <c r="C692" s="121"/>
      <c r="D692" s="151"/>
      <c r="E692" s="151"/>
      <c r="F692" s="151"/>
      <c r="G692" s="121"/>
      <c r="H692" s="105"/>
      <c r="I692" s="105"/>
      <c r="J692" s="70"/>
      <c r="K692" s="6"/>
      <c r="L692" s="6"/>
      <c r="M692" s="6"/>
      <c r="N692" s="6"/>
      <c r="O692" s="6"/>
      <c r="P692" s="6"/>
      <c r="Q692" s="6"/>
      <c r="R692" s="6"/>
    </row>
    <row r="693" spans="1:18" ht="17.399999999999999" hidden="1" x14ac:dyDescent="0.25">
      <c r="A693" s="71"/>
      <c r="B693" s="105"/>
      <c r="C693" s="121"/>
      <c r="D693" s="151"/>
      <c r="E693" s="151"/>
      <c r="F693" s="151"/>
      <c r="G693" s="121"/>
      <c r="H693" s="105"/>
      <c r="I693" s="105"/>
      <c r="J693" s="70"/>
      <c r="K693" s="6"/>
      <c r="L693" s="6"/>
      <c r="M693" s="6"/>
      <c r="N693" s="6"/>
      <c r="O693" s="6"/>
      <c r="P693" s="6"/>
      <c r="Q693" s="6"/>
      <c r="R693" s="6"/>
    </row>
    <row r="694" spans="1:18" ht="17.399999999999999" hidden="1" x14ac:dyDescent="0.25">
      <c r="A694" s="71"/>
      <c r="B694" s="105"/>
      <c r="C694" s="121"/>
      <c r="D694" s="151"/>
      <c r="E694" s="151"/>
      <c r="F694" s="151"/>
      <c r="G694" s="121"/>
      <c r="H694" s="105"/>
      <c r="I694" s="105"/>
      <c r="J694" s="70"/>
      <c r="K694" s="6"/>
      <c r="L694" s="6"/>
      <c r="M694" s="6"/>
      <c r="N694" s="6"/>
      <c r="O694" s="6"/>
      <c r="P694" s="6"/>
      <c r="Q694" s="6"/>
      <c r="R694" s="6"/>
    </row>
    <row r="695" spans="1:18" ht="17.399999999999999" hidden="1" x14ac:dyDescent="0.25">
      <c r="A695" s="71"/>
      <c r="B695" s="105"/>
      <c r="C695" s="121"/>
      <c r="D695" s="151"/>
      <c r="E695" s="151"/>
      <c r="F695" s="151"/>
      <c r="G695" s="121"/>
      <c r="H695" s="105"/>
      <c r="I695" s="105"/>
      <c r="J695" s="70"/>
      <c r="K695" s="6"/>
      <c r="L695" s="6"/>
      <c r="M695" s="6"/>
      <c r="N695" s="6"/>
      <c r="O695" s="6"/>
      <c r="P695" s="6"/>
      <c r="Q695" s="6"/>
      <c r="R695" s="6"/>
    </row>
    <row r="696" spans="1:18" ht="17.399999999999999" hidden="1" x14ac:dyDescent="0.25">
      <c r="A696" s="71"/>
      <c r="B696" s="105"/>
      <c r="C696" s="121"/>
      <c r="D696" s="151"/>
      <c r="E696" s="151"/>
      <c r="F696" s="151"/>
      <c r="G696" s="121"/>
      <c r="H696" s="105"/>
      <c r="I696" s="105"/>
      <c r="J696" s="70"/>
      <c r="K696" s="6"/>
      <c r="L696" s="6"/>
      <c r="M696" s="6"/>
      <c r="N696" s="6"/>
      <c r="O696" s="6"/>
      <c r="P696" s="6"/>
      <c r="Q696" s="6"/>
      <c r="R696" s="6"/>
    </row>
    <row r="697" spans="1:18" ht="17.399999999999999" hidden="1" x14ac:dyDescent="0.25">
      <c r="A697" s="71"/>
      <c r="B697" s="105"/>
      <c r="C697" s="121"/>
      <c r="D697" s="151"/>
      <c r="E697" s="151"/>
      <c r="F697" s="151"/>
      <c r="G697" s="121"/>
      <c r="H697" s="105"/>
      <c r="I697" s="105"/>
      <c r="J697" s="70"/>
      <c r="K697" s="6"/>
      <c r="L697" s="6"/>
      <c r="M697" s="6"/>
      <c r="N697" s="6"/>
      <c r="O697" s="6"/>
      <c r="P697" s="6"/>
      <c r="Q697" s="6"/>
      <c r="R697" s="6"/>
    </row>
    <row r="698" spans="1:18" ht="17.399999999999999" hidden="1" x14ac:dyDescent="0.25">
      <c r="A698" s="71"/>
      <c r="B698" s="105"/>
      <c r="C698" s="121"/>
      <c r="D698" s="151"/>
      <c r="E698" s="151"/>
      <c r="F698" s="151"/>
      <c r="G698" s="121"/>
      <c r="H698" s="105"/>
      <c r="I698" s="105"/>
      <c r="J698" s="70"/>
      <c r="K698" s="6"/>
      <c r="L698" s="6"/>
      <c r="M698" s="6"/>
      <c r="N698" s="6"/>
      <c r="O698" s="6"/>
      <c r="P698" s="6"/>
      <c r="Q698" s="6"/>
      <c r="R698" s="6"/>
    </row>
    <row r="699" spans="1:18" ht="17.399999999999999" hidden="1" x14ac:dyDescent="0.25">
      <c r="A699" s="71"/>
      <c r="B699" s="105"/>
      <c r="C699" s="121"/>
      <c r="D699" s="151"/>
      <c r="E699" s="151"/>
      <c r="F699" s="151"/>
      <c r="G699" s="121"/>
      <c r="H699" s="105"/>
      <c r="I699" s="105"/>
      <c r="J699" s="70"/>
      <c r="K699" s="6"/>
      <c r="L699" s="6"/>
      <c r="M699" s="6"/>
      <c r="N699" s="6"/>
      <c r="O699" s="6"/>
      <c r="P699" s="6"/>
      <c r="Q699" s="6"/>
      <c r="R699" s="6"/>
    </row>
    <row r="700" spans="1:18" ht="17.399999999999999" hidden="1" x14ac:dyDescent="0.25">
      <c r="A700" s="71"/>
      <c r="B700" s="105"/>
      <c r="C700" s="121"/>
      <c r="D700" s="151"/>
      <c r="E700" s="151"/>
      <c r="F700" s="151"/>
      <c r="G700" s="121"/>
      <c r="H700" s="105"/>
      <c r="I700" s="105"/>
      <c r="J700" s="70"/>
      <c r="K700" s="6"/>
      <c r="L700" s="6"/>
      <c r="M700" s="6"/>
      <c r="N700" s="6"/>
      <c r="O700" s="6"/>
      <c r="P700" s="6"/>
      <c r="Q700" s="6"/>
      <c r="R700" s="6"/>
    </row>
    <row r="701" spans="1:18" ht="17.399999999999999" hidden="1" x14ac:dyDescent="0.25">
      <c r="A701" s="71"/>
      <c r="B701" s="105"/>
      <c r="C701" s="121"/>
      <c r="D701" s="151"/>
      <c r="E701" s="151"/>
      <c r="F701" s="151"/>
      <c r="G701" s="121"/>
      <c r="H701" s="105"/>
      <c r="I701" s="105"/>
      <c r="J701" s="70"/>
      <c r="K701" s="6"/>
      <c r="L701" s="6"/>
      <c r="M701" s="6"/>
      <c r="N701" s="6"/>
      <c r="O701" s="6"/>
      <c r="P701" s="6"/>
      <c r="Q701" s="6"/>
      <c r="R701" s="6"/>
    </row>
    <row r="702" spans="1:18" ht="17.399999999999999" hidden="1" x14ac:dyDescent="0.25">
      <c r="A702" s="71"/>
      <c r="B702" s="105"/>
      <c r="C702" s="121"/>
      <c r="D702" s="151"/>
      <c r="E702" s="151"/>
      <c r="F702" s="151"/>
      <c r="G702" s="121"/>
      <c r="H702" s="105"/>
      <c r="I702" s="105"/>
      <c r="J702" s="70"/>
      <c r="K702" s="6"/>
      <c r="L702" s="6"/>
      <c r="M702" s="6"/>
      <c r="N702" s="6"/>
      <c r="O702" s="6"/>
      <c r="P702" s="6"/>
      <c r="Q702" s="6"/>
      <c r="R702" s="6"/>
    </row>
    <row r="703" spans="1:18" ht="17.399999999999999" hidden="1" x14ac:dyDescent="0.25">
      <c r="A703" s="71"/>
      <c r="B703" s="105"/>
      <c r="C703" s="121"/>
      <c r="D703" s="151"/>
      <c r="E703" s="151"/>
      <c r="F703" s="151"/>
      <c r="G703" s="121"/>
      <c r="H703" s="105"/>
      <c r="I703" s="105"/>
      <c r="J703" s="70"/>
      <c r="K703" s="6"/>
      <c r="L703" s="6"/>
      <c r="M703" s="6"/>
      <c r="N703" s="6"/>
      <c r="O703" s="6"/>
      <c r="P703" s="6"/>
      <c r="Q703" s="6"/>
      <c r="R703" s="6"/>
    </row>
    <row r="704" spans="1:18" ht="17.399999999999999" hidden="1" x14ac:dyDescent="0.25">
      <c r="A704" s="71"/>
      <c r="B704" s="105"/>
      <c r="C704" s="121"/>
      <c r="D704" s="151"/>
      <c r="E704" s="151"/>
      <c r="F704" s="151"/>
      <c r="G704" s="121"/>
      <c r="H704" s="105"/>
      <c r="I704" s="105"/>
      <c r="J704" s="70"/>
      <c r="K704" s="6"/>
      <c r="L704" s="6"/>
      <c r="M704" s="6"/>
      <c r="N704" s="6"/>
      <c r="O704" s="6"/>
      <c r="P704" s="6"/>
      <c r="Q704" s="6"/>
      <c r="R704" s="6"/>
    </row>
    <row r="705" spans="1:18" ht="17.399999999999999" hidden="1" x14ac:dyDescent="0.25">
      <c r="A705" s="71"/>
      <c r="B705" s="105"/>
      <c r="C705" s="121"/>
      <c r="D705" s="151"/>
      <c r="E705" s="151"/>
      <c r="F705" s="151"/>
      <c r="G705" s="121"/>
      <c r="H705" s="105"/>
      <c r="I705" s="105"/>
      <c r="J705" s="70"/>
      <c r="K705" s="6"/>
      <c r="L705" s="6"/>
      <c r="M705" s="6"/>
      <c r="N705" s="6"/>
      <c r="O705" s="6"/>
      <c r="P705" s="6"/>
      <c r="Q705" s="6"/>
      <c r="R705" s="6"/>
    </row>
    <row r="706" spans="1:18" ht="17.399999999999999" hidden="1" x14ac:dyDescent="0.25">
      <c r="A706" s="71"/>
      <c r="B706" s="105"/>
      <c r="C706" s="121"/>
      <c r="D706" s="151"/>
      <c r="E706" s="151"/>
      <c r="F706" s="151"/>
      <c r="G706" s="121"/>
      <c r="H706" s="105"/>
      <c r="I706" s="105"/>
      <c r="J706" s="70"/>
      <c r="K706" s="6"/>
      <c r="L706" s="6"/>
      <c r="M706" s="6"/>
      <c r="N706" s="6"/>
      <c r="O706" s="6"/>
      <c r="P706" s="6"/>
      <c r="Q706" s="6"/>
      <c r="R706" s="6"/>
    </row>
    <row r="707" spans="1:18" ht="17.399999999999999" hidden="1" x14ac:dyDescent="0.25">
      <c r="A707" s="71"/>
      <c r="B707" s="105"/>
      <c r="C707" s="121"/>
      <c r="D707" s="151"/>
      <c r="E707" s="151"/>
      <c r="F707" s="151"/>
      <c r="G707" s="121"/>
      <c r="H707" s="105"/>
      <c r="I707" s="105"/>
      <c r="J707" s="70"/>
      <c r="K707" s="6"/>
      <c r="L707" s="6"/>
      <c r="M707" s="6"/>
      <c r="N707" s="6"/>
      <c r="O707" s="6"/>
      <c r="P707" s="6"/>
      <c r="Q707" s="6"/>
      <c r="R707" s="6"/>
    </row>
    <row r="708" spans="1:18" ht="17.399999999999999" hidden="1" x14ac:dyDescent="0.25">
      <c r="A708" s="71"/>
      <c r="B708" s="105"/>
      <c r="C708" s="121"/>
      <c r="D708" s="151"/>
      <c r="E708" s="151"/>
      <c r="F708" s="151"/>
      <c r="G708" s="121"/>
      <c r="H708" s="105"/>
      <c r="I708" s="105"/>
      <c r="J708" s="70"/>
      <c r="K708" s="6"/>
      <c r="L708" s="6"/>
      <c r="M708" s="6"/>
      <c r="N708" s="6"/>
      <c r="O708" s="6"/>
      <c r="P708" s="6"/>
      <c r="Q708" s="6"/>
      <c r="R708" s="6"/>
    </row>
    <row r="709" spans="1:18" ht="17.399999999999999" hidden="1" x14ac:dyDescent="0.25">
      <c r="A709" s="71"/>
      <c r="B709" s="105"/>
      <c r="C709" s="121"/>
      <c r="D709" s="151"/>
      <c r="E709" s="151"/>
      <c r="F709" s="151"/>
      <c r="G709" s="121"/>
      <c r="H709" s="105"/>
      <c r="I709" s="105"/>
      <c r="J709" s="70"/>
      <c r="K709" s="6"/>
      <c r="L709" s="6"/>
      <c r="M709" s="6"/>
      <c r="N709" s="6"/>
      <c r="O709" s="6"/>
      <c r="P709" s="6"/>
      <c r="Q709" s="6"/>
      <c r="R709" s="6"/>
    </row>
    <row r="710" spans="1:18" ht="17.399999999999999" hidden="1" x14ac:dyDescent="0.25">
      <c r="A710" s="71"/>
      <c r="B710" s="105"/>
      <c r="C710" s="121"/>
      <c r="D710" s="151"/>
      <c r="E710" s="151"/>
      <c r="F710" s="151"/>
      <c r="G710" s="121"/>
      <c r="H710" s="105"/>
      <c r="I710" s="105"/>
      <c r="J710" s="70"/>
      <c r="K710" s="6"/>
      <c r="L710" s="6"/>
      <c r="M710" s="6"/>
      <c r="N710" s="6"/>
      <c r="O710" s="6"/>
      <c r="P710" s="6"/>
      <c r="Q710" s="6"/>
      <c r="R710" s="6"/>
    </row>
    <row r="711" spans="1:18" ht="17.399999999999999" hidden="1" x14ac:dyDescent="0.25">
      <c r="A711" s="71"/>
      <c r="B711" s="105"/>
      <c r="C711" s="121"/>
      <c r="D711" s="151"/>
      <c r="E711" s="151"/>
      <c r="F711" s="151"/>
      <c r="G711" s="121"/>
      <c r="H711" s="105"/>
      <c r="I711" s="105"/>
      <c r="J711" s="70"/>
      <c r="K711" s="6"/>
      <c r="L711" s="6"/>
      <c r="M711" s="6"/>
      <c r="N711" s="6"/>
      <c r="O711" s="6"/>
      <c r="P711" s="6"/>
      <c r="Q711" s="6"/>
      <c r="R711" s="6"/>
    </row>
    <row r="712" spans="1:18" ht="17.399999999999999" hidden="1" x14ac:dyDescent="0.25">
      <c r="A712" s="71"/>
      <c r="B712" s="105"/>
      <c r="C712" s="121"/>
      <c r="D712" s="151"/>
      <c r="E712" s="151"/>
      <c r="F712" s="151"/>
      <c r="G712" s="121"/>
      <c r="H712" s="105"/>
      <c r="I712" s="105"/>
      <c r="J712" s="70"/>
      <c r="K712" s="6"/>
      <c r="L712" s="6"/>
      <c r="M712" s="6"/>
      <c r="N712" s="6"/>
      <c r="O712" s="6"/>
      <c r="P712" s="6"/>
      <c r="Q712" s="6"/>
      <c r="R712" s="6"/>
    </row>
    <row r="713" spans="1:18" ht="17.399999999999999" hidden="1" x14ac:dyDescent="0.25">
      <c r="A713" s="71"/>
      <c r="B713" s="105"/>
      <c r="C713" s="121"/>
      <c r="D713" s="151"/>
      <c r="E713" s="151"/>
      <c r="F713" s="151"/>
      <c r="G713" s="121"/>
      <c r="H713" s="105"/>
      <c r="I713" s="105"/>
      <c r="J713" s="70"/>
      <c r="K713" s="6"/>
      <c r="L713" s="6"/>
      <c r="M713" s="6"/>
      <c r="N713" s="6"/>
      <c r="O713" s="6"/>
      <c r="P713" s="6"/>
      <c r="Q713" s="6"/>
      <c r="R713" s="6"/>
    </row>
    <row r="714" spans="1:18" ht="17.399999999999999" hidden="1" x14ac:dyDescent="0.25">
      <c r="A714" s="71"/>
      <c r="B714" s="105"/>
      <c r="C714" s="121"/>
      <c r="D714" s="151"/>
      <c r="E714" s="151"/>
      <c r="F714" s="151"/>
      <c r="G714" s="121"/>
      <c r="H714" s="105"/>
      <c r="I714" s="105"/>
      <c r="J714" s="70"/>
      <c r="K714" s="6"/>
      <c r="L714" s="6"/>
      <c r="M714" s="6"/>
      <c r="N714" s="6"/>
      <c r="O714" s="6"/>
      <c r="P714" s="6"/>
      <c r="Q714" s="6"/>
      <c r="R714" s="6"/>
    </row>
    <row r="715" spans="1:18" ht="17.399999999999999" hidden="1" x14ac:dyDescent="0.25">
      <c r="A715" s="71"/>
      <c r="B715" s="105"/>
      <c r="C715" s="121"/>
      <c r="D715" s="151"/>
      <c r="E715" s="151"/>
      <c r="F715" s="151"/>
      <c r="G715" s="121"/>
      <c r="H715" s="105"/>
      <c r="I715" s="105"/>
      <c r="J715" s="70"/>
      <c r="K715" s="6"/>
      <c r="L715" s="6"/>
      <c r="M715" s="6"/>
      <c r="N715" s="6"/>
      <c r="O715" s="6"/>
      <c r="P715" s="6"/>
      <c r="Q715" s="6"/>
      <c r="R715" s="6"/>
    </row>
    <row r="716" spans="1:18" ht="17.399999999999999" hidden="1" x14ac:dyDescent="0.25">
      <c r="A716" s="71"/>
      <c r="B716" s="105"/>
      <c r="C716" s="121"/>
      <c r="D716" s="151"/>
      <c r="E716" s="151"/>
      <c r="F716" s="151"/>
      <c r="G716" s="121"/>
      <c r="H716" s="105"/>
      <c r="I716" s="105"/>
      <c r="J716" s="70"/>
      <c r="K716" s="6"/>
      <c r="L716" s="6"/>
      <c r="M716" s="6"/>
      <c r="N716" s="6"/>
      <c r="O716" s="6"/>
      <c r="P716" s="6"/>
      <c r="Q716" s="6"/>
      <c r="R716" s="6"/>
    </row>
    <row r="717" spans="1:18" ht="17.399999999999999" hidden="1" x14ac:dyDescent="0.25">
      <c r="A717" s="71"/>
      <c r="B717" s="105"/>
      <c r="C717" s="121"/>
      <c r="D717" s="151"/>
      <c r="E717" s="151"/>
      <c r="F717" s="151"/>
      <c r="G717" s="121"/>
      <c r="H717" s="105"/>
      <c r="I717" s="105"/>
      <c r="J717" s="70"/>
      <c r="K717" s="6"/>
      <c r="L717" s="6"/>
      <c r="M717" s="6"/>
      <c r="N717" s="6"/>
      <c r="O717" s="6"/>
      <c r="P717" s="6"/>
      <c r="Q717" s="6"/>
      <c r="R717" s="6"/>
    </row>
    <row r="718" spans="1:18" ht="17.399999999999999" hidden="1" x14ac:dyDescent="0.25">
      <c r="A718" s="71"/>
      <c r="B718" s="105"/>
      <c r="C718" s="121"/>
      <c r="D718" s="151"/>
      <c r="E718" s="151"/>
      <c r="F718" s="151"/>
      <c r="G718" s="121"/>
      <c r="H718" s="105"/>
      <c r="I718" s="105"/>
      <c r="J718" s="70"/>
      <c r="K718" s="6"/>
      <c r="L718" s="6"/>
      <c r="M718" s="6"/>
      <c r="N718" s="6"/>
      <c r="O718" s="6"/>
      <c r="P718" s="6"/>
      <c r="Q718" s="6"/>
      <c r="R718" s="6"/>
    </row>
    <row r="719" spans="1:18" ht="17.399999999999999" hidden="1" x14ac:dyDescent="0.25">
      <c r="A719" s="71"/>
      <c r="B719" s="105"/>
      <c r="C719" s="121"/>
      <c r="D719" s="151"/>
      <c r="E719" s="151"/>
      <c r="F719" s="151"/>
      <c r="G719" s="121"/>
      <c r="H719" s="105"/>
      <c r="I719" s="105"/>
      <c r="J719" s="70"/>
      <c r="K719" s="6"/>
      <c r="L719" s="6"/>
      <c r="M719" s="6"/>
      <c r="N719" s="6"/>
      <c r="O719" s="6"/>
      <c r="P719" s="6"/>
      <c r="Q719" s="6"/>
      <c r="R719" s="6"/>
    </row>
    <row r="720" spans="1:18" ht="17.399999999999999" hidden="1" x14ac:dyDescent="0.25">
      <c r="A720" s="71"/>
      <c r="B720" s="105"/>
      <c r="C720" s="121"/>
      <c r="D720" s="151"/>
      <c r="E720" s="151"/>
      <c r="F720" s="151"/>
      <c r="G720" s="121"/>
      <c r="H720" s="105"/>
      <c r="I720" s="105"/>
      <c r="J720" s="70"/>
      <c r="K720" s="6"/>
      <c r="L720" s="6"/>
      <c r="M720" s="6"/>
      <c r="N720" s="6"/>
      <c r="O720" s="6"/>
      <c r="P720" s="6"/>
      <c r="Q720" s="6"/>
      <c r="R720" s="6"/>
    </row>
    <row r="721" spans="1:18" ht="17.399999999999999" hidden="1" x14ac:dyDescent="0.25">
      <c r="A721" s="71"/>
      <c r="B721" s="105"/>
      <c r="C721" s="121"/>
      <c r="D721" s="151"/>
      <c r="E721" s="151"/>
      <c r="F721" s="151"/>
      <c r="G721" s="121"/>
      <c r="H721" s="105"/>
      <c r="I721" s="105"/>
      <c r="J721" s="70"/>
      <c r="K721" s="6"/>
      <c r="L721" s="6"/>
      <c r="M721" s="6"/>
      <c r="N721" s="6"/>
      <c r="O721" s="6"/>
      <c r="P721" s="6"/>
      <c r="Q721" s="6"/>
      <c r="R721" s="6"/>
    </row>
    <row r="722" spans="1:18" ht="17.399999999999999" hidden="1" x14ac:dyDescent="0.25">
      <c r="A722" s="71"/>
      <c r="B722" s="105"/>
      <c r="C722" s="121"/>
      <c r="D722" s="151"/>
      <c r="E722" s="151"/>
      <c r="F722" s="151"/>
      <c r="G722" s="121"/>
      <c r="H722" s="105"/>
      <c r="I722" s="105"/>
      <c r="J722" s="70"/>
      <c r="K722" s="6"/>
      <c r="L722" s="6"/>
      <c r="M722" s="6"/>
      <c r="N722" s="6"/>
      <c r="O722" s="6"/>
      <c r="P722" s="6"/>
      <c r="Q722" s="6"/>
      <c r="R722" s="6"/>
    </row>
    <row r="723" spans="1:18" ht="17.399999999999999" hidden="1" x14ac:dyDescent="0.25">
      <c r="A723" s="71"/>
      <c r="B723" s="105"/>
      <c r="C723" s="121"/>
      <c r="D723" s="151"/>
      <c r="E723" s="151"/>
      <c r="F723" s="151"/>
      <c r="G723" s="121"/>
      <c r="H723" s="105"/>
      <c r="I723" s="105"/>
      <c r="J723" s="70"/>
      <c r="K723" s="6"/>
      <c r="L723" s="6"/>
      <c r="M723" s="6"/>
      <c r="N723" s="6"/>
      <c r="O723" s="6"/>
      <c r="P723" s="6"/>
      <c r="Q723" s="6"/>
      <c r="R723" s="6"/>
    </row>
    <row r="724" spans="1:18" ht="17.399999999999999" hidden="1" x14ac:dyDescent="0.25">
      <c r="A724" s="71"/>
      <c r="B724" s="105"/>
      <c r="C724" s="121"/>
      <c r="D724" s="151"/>
      <c r="E724" s="151"/>
      <c r="F724" s="151"/>
      <c r="G724" s="121"/>
      <c r="H724" s="105"/>
      <c r="I724" s="105"/>
      <c r="J724" s="70"/>
      <c r="K724" s="6"/>
      <c r="L724" s="6"/>
      <c r="M724" s="6"/>
      <c r="N724" s="6"/>
      <c r="O724" s="6"/>
      <c r="P724" s="6"/>
      <c r="Q724" s="6"/>
      <c r="R724" s="6"/>
    </row>
    <row r="725" spans="1:18" ht="17.399999999999999" hidden="1" x14ac:dyDescent="0.25">
      <c r="A725" s="71"/>
      <c r="B725" s="105"/>
      <c r="C725" s="121"/>
      <c r="D725" s="151"/>
      <c r="E725" s="151"/>
      <c r="F725" s="151"/>
      <c r="G725" s="121"/>
      <c r="H725" s="105"/>
      <c r="I725" s="105"/>
      <c r="J725" s="70"/>
      <c r="K725" s="6"/>
      <c r="L725" s="6"/>
      <c r="M725" s="6"/>
      <c r="N725" s="6"/>
      <c r="O725" s="6"/>
      <c r="P725" s="6"/>
      <c r="Q725" s="6"/>
      <c r="R725" s="6"/>
    </row>
    <row r="726" spans="1:18" ht="17.399999999999999" hidden="1" x14ac:dyDescent="0.25">
      <c r="A726" s="71"/>
      <c r="B726" s="105"/>
      <c r="C726" s="121"/>
      <c r="D726" s="151"/>
      <c r="E726" s="151"/>
      <c r="F726" s="151"/>
      <c r="G726" s="121"/>
      <c r="H726" s="105"/>
      <c r="I726" s="105"/>
      <c r="J726" s="70"/>
      <c r="K726" s="6"/>
      <c r="L726" s="6"/>
      <c r="M726" s="6"/>
      <c r="N726" s="6"/>
      <c r="O726" s="6"/>
      <c r="P726" s="6"/>
      <c r="Q726" s="6"/>
      <c r="R726" s="6"/>
    </row>
    <row r="727" spans="1:18" ht="17.399999999999999" hidden="1" x14ac:dyDescent="0.25">
      <c r="A727" s="71"/>
      <c r="B727" s="105"/>
      <c r="C727" s="121"/>
      <c r="D727" s="151"/>
      <c r="E727" s="151"/>
      <c r="F727" s="151"/>
      <c r="G727" s="121"/>
      <c r="H727" s="105"/>
      <c r="I727" s="105"/>
      <c r="J727" s="70"/>
      <c r="K727" s="6"/>
      <c r="L727" s="6"/>
      <c r="M727" s="6"/>
      <c r="N727" s="6"/>
      <c r="O727" s="6"/>
      <c r="P727" s="6"/>
      <c r="Q727" s="6"/>
      <c r="R727" s="6"/>
    </row>
    <row r="728" spans="1:18" ht="17.399999999999999" hidden="1" x14ac:dyDescent="0.25">
      <c r="A728" s="71"/>
      <c r="B728" s="105"/>
      <c r="C728" s="121"/>
      <c r="D728" s="151"/>
      <c r="E728" s="151"/>
      <c r="F728" s="151"/>
      <c r="G728" s="121"/>
      <c r="H728" s="105"/>
      <c r="I728" s="105"/>
      <c r="J728" s="70"/>
      <c r="K728" s="6"/>
      <c r="L728" s="6"/>
      <c r="M728" s="6"/>
      <c r="N728" s="6"/>
      <c r="O728" s="6"/>
      <c r="P728" s="6"/>
      <c r="Q728" s="6"/>
      <c r="R728" s="6"/>
    </row>
    <row r="729" spans="1:18" ht="17.399999999999999" hidden="1" x14ac:dyDescent="0.25">
      <c r="A729" s="71"/>
      <c r="B729" s="105"/>
      <c r="C729" s="121"/>
      <c r="D729" s="151"/>
      <c r="E729" s="151"/>
      <c r="F729" s="151"/>
      <c r="G729" s="121"/>
      <c r="H729" s="105"/>
      <c r="I729" s="105"/>
      <c r="J729" s="70"/>
      <c r="K729" s="6"/>
      <c r="L729" s="6"/>
      <c r="M729" s="6"/>
      <c r="N729" s="6"/>
      <c r="O729" s="6"/>
      <c r="P729" s="6"/>
      <c r="Q729" s="6"/>
      <c r="R729" s="6"/>
    </row>
    <row r="730" spans="1:18" ht="17.399999999999999" hidden="1" x14ac:dyDescent="0.25">
      <c r="A730" s="71"/>
      <c r="B730" s="105"/>
      <c r="C730" s="121"/>
      <c r="D730" s="151"/>
      <c r="E730" s="151"/>
      <c r="F730" s="151"/>
      <c r="G730" s="121"/>
      <c r="H730" s="105"/>
      <c r="I730" s="105"/>
      <c r="J730" s="70"/>
      <c r="K730" s="6"/>
      <c r="L730" s="6"/>
      <c r="M730" s="6"/>
      <c r="N730" s="6"/>
      <c r="O730" s="6"/>
      <c r="P730" s="6"/>
      <c r="Q730" s="6"/>
      <c r="R730" s="6"/>
    </row>
    <row r="731" spans="1:18" ht="17.399999999999999" hidden="1" x14ac:dyDescent="0.25">
      <c r="A731" s="71"/>
      <c r="B731" s="105"/>
      <c r="C731" s="121"/>
      <c r="D731" s="151"/>
      <c r="E731" s="151"/>
      <c r="F731" s="151"/>
      <c r="G731" s="121"/>
      <c r="H731" s="105"/>
      <c r="I731" s="105"/>
      <c r="J731" s="70"/>
      <c r="K731" s="6"/>
      <c r="L731" s="6"/>
      <c r="M731" s="6"/>
      <c r="N731" s="6"/>
      <c r="O731" s="6"/>
      <c r="P731" s="6"/>
      <c r="Q731" s="6"/>
      <c r="R731" s="6"/>
    </row>
    <row r="732" spans="1:18" ht="17.399999999999999" hidden="1" x14ac:dyDescent="0.25">
      <c r="A732" s="71"/>
      <c r="B732" s="105"/>
      <c r="C732" s="121"/>
      <c r="D732" s="151"/>
      <c r="E732" s="151"/>
      <c r="F732" s="151"/>
      <c r="G732" s="121"/>
      <c r="H732" s="105"/>
      <c r="I732" s="105"/>
      <c r="J732" s="70"/>
      <c r="K732" s="6"/>
      <c r="L732" s="6"/>
      <c r="M732" s="6"/>
      <c r="N732" s="6"/>
      <c r="O732" s="6"/>
      <c r="P732" s="6"/>
      <c r="Q732" s="6"/>
      <c r="R732" s="6"/>
    </row>
    <row r="733" spans="1:18" ht="17.399999999999999" hidden="1" x14ac:dyDescent="0.25">
      <c r="A733" s="71"/>
      <c r="B733" s="105"/>
      <c r="C733" s="121"/>
      <c r="D733" s="151"/>
      <c r="E733" s="151"/>
      <c r="F733" s="151"/>
      <c r="G733" s="121"/>
      <c r="H733" s="105"/>
      <c r="I733" s="105"/>
      <c r="J733" s="70"/>
      <c r="K733" s="6"/>
      <c r="L733" s="6"/>
      <c r="M733" s="6"/>
      <c r="N733" s="6"/>
      <c r="O733" s="6"/>
      <c r="P733" s="6"/>
      <c r="Q733" s="6"/>
      <c r="R733" s="6"/>
    </row>
    <row r="734" spans="1:18" ht="17.399999999999999" hidden="1" x14ac:dyDescent="0.25">
      <c r="A734" s="71"/>
      <c r="B734" s="105"/>
      <c r="C734" s="121"/>
      <c r="D734" s="151"/>
      <c r="E734" s="151"/>
      <c r="F734" s="151"/>
      <c r="G734" s="121"/>
      <c r="H734" s="105"/>
      <c r="I734" s="105"/>
      <c r="J734" s="70"/>
      <c r="K734" s="6"/>
      <c r="L734" s="6"/>
      <c r="M734" s="6"/>
      <c r="N734" s="6"/>
      <c r="O734" s="6"/>
      <c r="P734" s="6"/>
      <c r="Q734" s="6"/>
      <c r="R734" s="6"/>
    </row>
    <row r="735" spans="1:18" ht="17.399999999999999" hidden="1" x14ac:dyDescent="0.25">
      <c r="A735" s="71"/>
      <c r="B735" s="105"/>
      <c r="C735" s="121"/>
      <c r="D735" s="151"/>
      <c r="E735" s="151"/>
      <c r="F735" s="151"/>
      <c r="G735" s="121"/>
      <c r="H735" s="105"/>
      <c r="I735" s="105"/>
      <c r="J735" s="70"/>
      <c r="K735" s="6"/>
      <c r="L735" s="6"/>
      <c r="M735" s="6"/>
      <c r="N735" s="6"/>
      <c r="O735" s="6"/>
      <c r="P735" s="6"/>
      <c r="Q735" s="6"/>
      <c r="R735" s="6"/>
    </row>
    <row r="736" spans="1:18" ht="17.399999999999999" hidden="1" x14ac:dyDescent="0.25">
      <c r="A736" s="71"/>
      <c r="B736" s="105"/>
      <c r="C736" s="121"/>
      <c r="D736" s="151"/>
      <c r="E736" s="151"/>
      <c r="F736" s="151"/>
      <c r="G736" s="121"/>
      <c r="H736" s="105"/>
      <c r="I736" s="105"/>
      <c r="J736" s="70"/>
      <c r="K736" s="6"/>
      <c r="L736" s="6"/>
      <c r="M736" s="6"/>
      <c r="N736" s="6"/>
      <c r="O736" s="6"/>
      <c r="P736" s="6"/>
      <c r="Q736" s="6"/>
      <c r="R736" s="6"/>
    </row>
    <row r="737" spans="1:18" ht="17.399999999999999" hidden="1" x14ac:dyDescent="0.25">
      <c r="A737" s="71"/>
      <c r="B737" s="105"/>
      <c r="C737" s="121"/>
      <c r="D737" s="151"/>
      <c r="E737" s="151"/>
      <c r="F737" s="151"/>
      <c r="G737" s="121"/>
      <c r="H737" s="105"/>
      <c r="I737" s="105"/>
      <c r="J737" s="70"/>
      <c r="K737" s="6"/>
      <c r="L737" s="6"/>
      <c r="M737" s="6"/>
      <c r="N737" s="6"/>
      <c r="O737" s="6"/>
      <c r="P737" s="6"/>
      <c r="Q737" s="6"/>
      <c r="R737" s="6"/>
    </row>
    <row r="738" spans="1:18" ht="17.399999999999999" hidden="1" x14ac:dyDescent="0.25">
      <c r="A738" s="71"/>
      <c r="B738" s="105"/>
      <c r="C738" s="121"/>
      <c r="D738" s="151"/>
      <c r="E738" s="151"/>
      <c r="F738" s="151"/>
      <c r="G738" s="121"/>
      <c r="H738" s="105"/>
      <c r="I738" s="105"/>
      <c r="J738" s="70"/>
      <c r="K738" s="6"/>
      <c r="L738" s="6"/>
      <c r="M738" s="6"/>
      <c r="N738" s="6"/>
      <c r="O738" s="6"/>
      <c r="P738" s="6"/>
      <c r="Q738" s="6"/>
      <c r="R738" s="6"/>
    </row>
    <row r="739" spans="1:18" ht="17.399999999999999" hidden="1" x14ac:dyDescent="0.25">
      <c r="A739" s="71"/>
      <c r="B739" s="105"/>
      <c r="C739" s="121"/>
      <c r="D739" s="151"/>
      <c r="E739" s="151"/>
      <c r="F739" s="151"/>
      <c r="G739" s="121"/>
      <c r="H739" s="105"/>
      <c r="I739" s="105"/>
      <c r="J739" s="70"/>
      <c r="K739" s="6"/>
      <c r="L739" s="6"/>
      <c r="M739" s="6"/>
      <c r="N739" s="6"/>
      <c r="O739" s="6"/>
      <c r="P739" s="6"/>
      <c r="Q739" s="6"/>
      <c r="R739" s="6"/>
    </row>
    <row r="740" spans="1:18" ht="17.399999999999999" hidden="1" x14ac:dyDescent="0.25">
      <c r="A740" s="71"/>
      <c r="B740" s="105"/>
      <c r="C740" s="121"/>
      <c r="D740" s="151"/>
      <c r="E740" s="151"/>
      <c r="F740" s="151"/>
      <c r="G740" s="121"/>
      <c r="H740" s="105"/>
      <c r="I740" s="105"/>
      <c r="J740" s="70"/>
      <c r="K740" s="6"/>
      <c r="L740" s="6"/>
      <c r="M740" s="6"/>
      <c r="N740" s="6"/>
      <c r="O740" s="6"/>
      <c r="P740" s="6"/>
      <c r="Q740" s="6"/>
      <c r="R740" s="6"/>
    </row>
    <row r="741" spans="1:18" ht="17.399999999999999" hidden="1" x14ac:dyDescent="0.25">
      <c r="A741" s="71"/>
      <c r="B741" s="105"/>
      <c r="C741" s="121"/>
      <c r="D741" s="151"/>
      <c r="E741" s="151"/>
      <c r="F741" s="151"/>
      <c r="G741" s="121"/>
      <c r="H741" s="105"/>
      <c r="I741" s="105"/>
      <c r="J741" s="70"/>
      <c r="K741" s="6"/>
      <c r="L741" s="6"/>
      <c r="M741" s="6"/>
      <c r="N741" s="6"/>
      <c r="O741" s="6"/>
      <c r="P741" s="6"/>
      <c r="Q741" s="6"/>
      <c r="R741" s="6"/>
    </row>
    <row r="742" spans="1:18" ht="17.399999999999999" hidden="1" x14ac:dyDescent="0.25">
      <c r="A742" s="71"/>
      <c r="B742" s="105"/>
      <c r="C742" s="121"/>
      <c r="D742" s="151"/>
      <c r="E742" s="151"/>
      <c r="F742" s="151"/>
      <c r="G742" s="121"/>
      <c r="H742" s="105"/>
      <c r="I742" s="105"/>
      <c r="J742" s="70"/>
      <c r="K742" s="6"/>
      <c r="L742" s="6"/>
      <c r="M742" s="6"/>
      <c r="N742" s="6"/>
      <c r="O742" s="6"/>
      <c r="P742" s="6"/>
      <c r="Q742" s="6"/>
      <c r="R742" s="6"/>
    </row>
    <row r="743" spans="1:18" ht="17.399999999999999" hidden="1" x14ac:dyDescent="0.25">
      <c r="A743" s="71"/>
      <c r="B743" s="105"/>
      <c r="C743" s="121"/>
      <c r="D743" s="151"/>
      <c r="E743" s="151"/>
      <c r="F743" s="151"/>
      <c r="G743" s="121"/>
      <c r="H743" s="105"/>
      <c r="I743" s="105"/>
      <c r="J743" s="70"/>
      <c r="K743" s="6"/>
      <c r="L743" s="6"/>
      <c r="M743" s="6"/>
      <c r="N743" s="6"/>
      <c r="O743" s="6"/>
      <c r="P743" s="6"/>
      <c r="Q743" s="6"/>
      <c r="R743" s="6"/>
    </row>
    <row r="744" spans="1:18" ht="17.399999999999999" hidden="1" x14ac:dyDescent="0.25">
      <c r="A744" s="71"/>
      <c r="B744" s="105"/>
      <c r="C744" s="121"/>
      <c r="D744" s="151"/>
      <c r="E744" s="151"/>
      <c r="F744" s="151"/>
      <c r="G744" s="121"/>
      <c r="H744" s="105"/>
      <c r="I744" s="105"/>
      <c r="J744" s="70"/>
      <c r="K744" s="6"/>
      <c r="L744" s="6"/>
      <c r="M744" s="6"/>
      <c r="N744" s="6"/>
      <c r="O744" s="6"/>
      <c r="P744" s="6"/>
      <c r="Q744" s="6"/>
      <c r="R744" s="6"/>
    </row>
    <row r="745" spans="1:18" ht="17.399999999999999" hidden="1" x14ac:dyDescent="0.25">
      <c r="A745" s="71"/>
      <c r="B745" s="105"/>
      <c r="C745" s="121"/>
      <c r="D745" s="151"/>
      <c r="E745" s="151"/>
      <c r="F745" s="151"/>
      <c r="G745" s="121"/>
      <c r="H745" s="105"/>
      <c r="I745" s="105"/>
      <c r="J745" s="70"/>
      <c r="K745" s="6"/>
      <c r="L745" s="6"/>
      <c r="M745" s="6"/>
      <c r="N745" s="6"/>
      <c r="O745" s="6"/>
      <c r="P745" s="6"/>
      <c r="Q745" s="6"/>
      <c r="R745" s="6"/>
    </row>
    <row r="746" spans="1:18" ht="17.399999999999999" hidden="1" x14ac:dyDescent="0.25">
      <c r="A746" s="71"/>
      <c r="B746" s="105"/>
      <c r="C746" s="121"/>
      <c r="D746" s="151"/>
      <c r="E746" s="151"/>
      <c r="F746" s="151"/>
      <c r="G746" s="121"/>
      <c r="H746" s="105"/>
      <c r="I746" s="105"/>
      <c r="J746" s="70"/>
      <c r="K746" s="6"/>
      <c r="L746" s="6"/>
      <c r="M746" s="6"/>
      <c r="N746" s="6"/>
      <c r="O746" s="6"/>
      <c r="P746" s="6"/>
      <c r="Q746" s="6"/>
      <c r="R746" s="6"/>
    </row>
    <row r="747" spans="1:18" ht="17.399999999999999" hidden="1" x14ac:dyDescent="0.25">
      <c r="A747" s="71"/>
      <c r="B747" s="105"/>
      <c r="C747" s="121"/>
      <c r="D747" s="151"/>
      <c r="E747" s="151"/>
      <c r="F747" s="151"/>
      <c r="G747" s="121"/>
      <c r="H747" s="105"/>
      <c r="I747" s="105"/>
      <c r="J747" s="70"/>
      <c r="K747" s="6"/>
      <c r="L747" s="6"/>
      <c r="M747" s="6"/>
      <c r="N747" s="6"/>
      <c r="O747" s="6"/>
      <c r="P747" s="6"/>
      <c r="Q747" s="6"/>
      <c r="R747" s="6"/>
    </row>
    <row r="748" spans="1:18" ht="17.399999999999999" hidden="1" x14ac:dyDescent="0.25">
      <c r="A748" s="71"/>
      <c r="B748" s="105"/>
      <c r="C748" s="121"/>
      <c r="D748" s="151"/>
      <c r="E748" s="151"/>
      <c r="F748" s="151"/>
      <c r="G748" s="121"/>
      <c r="H748" s="105"/>
      <c r="I748" s="105"/>
      <c r="J748" s="70"/>
      <c r="K748" s="6"/>
      <c r="L748" s="6"/>
      <c r="M748" s="6"/>
      <c r="N748" s="6"/>
      <c r="O748" s="6"/>
      <c r="P748" s="6"/>
      <c r="Q748" s="6"/>
      <c r="R748" s="6"/>
    </row>
    <row r="749" spans="1:18" ht="17.399999999999999" hidden="1" x14ac:dyDescent="0.25">
      <c r="A749" s="71"/>
      <c r="B749" s="105"/>
      <c r="C749" s="121"/>
      <c r="D749" s="151"/>
      <c r="E749" s="151"/>
      <c r="F749" s="151"/>
      <c r="G749" s="121"/>
      <c r="H749" s="105"/>
      <c r="I749" s="105"/>
      <c r="J749" s="70"/>
      <c r="K749" s="6"/>
      <c r="L749" s="6"/>
      <c r="M749" s="6"/>
      <c r="N749" s="6"/>
      <c r="O749" s="6"/>
      <c r="P749" s="6"/>
      <c r="Q749" s="6"/>
      <c r="R749" s="6"/>
    </row>
    <row r="750" spans="1:18" ht="17.399999999999999" hidden="1" x14ac:dyDescent="0.25">
      <c r="A750" s="71"/>
      <c r="B750" s="105"/>
      <c r="C750" s="121"/>
      <c r="D750" s="151"/>
      <c r="E750" s="151"/>
      <c r="F750" s="151"/>
      <c r="G750" s="121"/>
      <c r="H750" s="105"/>
      <c r="I750" s="105"/>
      <c r="J750" s="70"/>
      <c r="K750" s="6"/>
      <c r="L750" s="6"/>
      <c r="M750" s="6"/>
      <c r="N750" s="6"/>
      <c r="O750" s="6"/>
      <c r="P750" s="6"/>
      <c r="Q750" s="6"/>
      <c r="R750" s="6"/>
    </row>
    <row r="751" spans="1:18" ht="17.399999999999999" hidden="1" x14ac:dyDescent="0.25">
      <c r="A751" s="71"/>
      <c r="B751" s="105"/>
      <c r="C751" s="121"/>
      <c r="D751" s="151"/>
      <c r="E751" s="151"/>
      <c r="F751" s="151"/>
      <c r="G751" s="121"/>
      <c r="H751" s="105"/>
      <c r="I751" s="105"/>
      <c r="J751" s="70"/>
      <c r="K751" s="6"/>
      <c r="L751" s="6"/>
      <c r="M751" s="6"/>
      <c r="N751" s="6"/>
      <c r="O751" s="6"/>
      <c r="P751" s="6"/>
      <c r="Q751" s="6"/>
      <c r="R751" s="6"/>
    </row>
    <row r="752" spans="1:18" ht="17.399999999999999" hidden="1" x14ac:dyDescent="0.25">
      <c r="A752" s="71"/>
      <c r="B752" s="105"/>
      <c r="C752" s="121"/>
      <c r="D752" s="151"/>
      <c r="E752" s="151"/>
      <c r="F752" s="151"/>
      <c r="G752" s="121"/>
      <c r="H752" s="105"/>
      <c r="I752" s="105"/>
      <c r="J752" s="70"/>
      <c r="K752" s="6"/>
      <c r="L752" s="6"/>
      <c r="M752" s="6"/>
      <c r="N752" s="6"/>
      <c r="O752" s="6"/>
      <c r="P752" s="6"/>
      <c r="Q752" s="6"/>
      <c r="R752" s="6"/>
    </row>
    <row r="753" spans="1:18" ht="17.399999999999999" hidden="1" x14ac:dyDescent="0.25">
      <c r="A753" s="71"/>
      <c r="B753" s="105"/>
      <c r="C753" s="121"/>
      <c r="D753" s="151"/>
      <c r="E753" s="151"/>
      <c r="F753" s="151"/>
      <c r="G753" s="121"/>
      <c r="H753" s="105"/>
      <c r="I753" s="105"/>
      <c r="J753" s="70"/>
      <c r="K753" s="6"/>
      <c r="L753" s="6"/>
      <c r="M753" s="6"/>
      <c r="N753" s="6"/>
      <c r="O753" s="6"/>
      <c r="P753" s="6"/>
      <c r="Q753" s="6"/>
      <c r="R753" s="6"/>
    </row>
    <row r="754" spans="1:18" ht="17.399999999999999" hidden="1" x14ac:dyDescent="0.25">
      <c r="A754" s="71"/>
      <c r="B754" s="105"/>
      <c r="C754" s="121"/>
      <c r="D754" s="151"/>
      <c r="E754" s="151"/>
      <c r="F754" s="151"/>
      <c r="G754" s="121"/>
      <c r="H754" s="105"/>
      <c r="I754" s="105"/>
      <c r="J754" s="70"/>
      <c r="K754" s="6"/>
      <c r="L754" s="6"/>
      <c r="M754" s="6"/>
      <c r="N754" s="6"/>
      <c r="O754" s="6"/>
      <c r="P754" s="6"/>
      <c r="Q754" s="6"/>
      <c r="R754" s="6"/>
    </row>
    <row r="755" spans="1:18" ht="17.399999999999999" hidden="1" x14ac:dyDescent="0.25">
      <c r="A755" s="71"/>
      <c r="B755" s="105"/>
      <c r="C755" s="121"/>
      <c r="D755" s="151"/>
      <c r="E755" s="151"/>
      <c r="F755" s="151"/>
      <c r="G755" s="121"/>
      <c r="H755" s="105"/>
      <c r="I755" s="105"/>
      <c r="J755" s="70"/>
      <c r="K755" s="6"/>
      <c r="L755" s="6"/>
      <c r="M755" s="6"/>
      <c r="N755" s="6"/>
      <c r="O755" s="6"/>
      <c r="P755" s="6"/>
      <c r="Q755" s="6"/>
      <c r="R755" s="6"/>
    </row>
    <row r="756" spans="1:18" ht="17.399999999999999" hidden="1" x14ac:dyDescent="0.25">
      <c r="A756" s="71"/>
      <c r="B756" s="105"/>
      <c r="C756" s="121"/>
      <c r="D756" s="151"/>
      <c r="E756" s="151"/>
      <c r="F756" s="151"/>
      <c r="G756" s="121"/>
      <c r="H756" s="105"/>
      <c r="I756" s="105"/>
      <c r="J756" s="70"/>
      <c r="K756" s="6"/>
      <c r="L756" s="6"/>
      <c r="M756" s="6"/>
      <c r="N756" s="6"/>
      <c r="O756" s="6"/>
      <c r="P756" s="6"/>
      <c r="Q756" s="6"/>
      <c r="R756" s="6"/>
    </row>
    <row r="757" spans="1:18" ht="17.399999999999999" hidden="1" x14ac:dyDescent="0.25">
      <c r="A757" s="71"/>
      <c r="B757" s="105"/>
      <c r="C757" s="121"/>
      <c r="D757" s="151"/>
      <c r="E757" s="151"/>
      <c r="F757" s="151"/>
      <c r="G757" s="121"/>
      <c r="H757" s="105"/>
      <c r="I757" s="105"/>
      <c r="J757" s="70"/>
      <c r="K757" s="6"/>
      <c r="L757" s="6"/>
      <c r="M757" s="6"/>
      <c r="N757" s="6"/>
      <c r="O757" s="6"/>
      <c r="P757" s="6"/>
      <c r="Q757" s="6"/>
      <c r="R757" s="6"/>
    </row>
    <row r="758" spans="1:18" ht="17.399999999999999" hidden="1" x14ac:dyDescent="0.25">
      <c r="A758" s="71"/>
      <c r="B758" s="105"/>
      <c r="C758" s="121"/>
      <c r="D758" s="151"/>
      <c r="E758" s="151"/>
      <c r="F758" s="151"/>
      <c r="G758" s="121"/>
      <c r="H758" s="105"/>
      <c r="I758" s="105"/>
      <c r="J758" s="70"/>
      <c r="K758" s="6"/>
      <c r="L758" s="6"/>
      <c r="M758" s="6"/>
      <c r="N758" s="6"/>
      <c r="O758" s="6"/>
      <c r="P758" s="6"/>
      <c r="Q758" s="6"/>
      <c r="R758" s="6"/>
    </row>
    <row r="759" spans="1:18" ht="17.399999999999999" hidden="1" x14ac:dyDescent="0.25">
      <c r="A759" s="71"/>
      <c r="B759" s="105"/>
      <c r="C759" s="121"/>
      <c r="D759" s="151"/>
      <c r="E759" s="151"/>
      <c r="F759" s="151"/>
      <c r="G759" s="121"/>
      <c r="H759" s="105"/>
      <c r="I759" s="105"/>
      <c r="J759" s="70"/>
      <c r="K759" s="6"/>
      <c r="L759" s="6"/>
      <c r="M759" s="6"/>
      <c r="N759" s="6"/>
      <c r="O759" s="6"/>
      <c r="P759" s="6"/>
      <c r="Q759" s="6"/>
      <c r="R759" s="6"/>
    </row>
    <row r="760" spans="1:18" ht="17.399999999999999" hidden="1" x14ac:dyDescent="0.25">
      <c r="A760" s="71"/>
      <c r="B760" s="105"/>
      <c r="C760" s="121"/>
      <c r="D760" s="151"/>
      <c r="E760" s="151"/>
      <c r="F760" s="151"/>
      <c r="G760" s="121"/>
      <c r="H760" s="105"/>
      <c r="I760" s="105"/>
      <c r="J760" s="70"/>
      <c r="K760" s="6"/>
      <c r="L760" s="6"/>
      <c r="M760" s="6"/>
      <c r="N760" s="6"/>
      <c r="O760" s="6"/>
      <c r="P760" s="6"/>
      <c r="Q760" s="6"/>
      <c r="R760" s="6"/>
    </row>
    <row r="761" spans="1:18" ht="17.399999999999999" hidden="1" x14ac:dyDescent="0.25">
      <c r="A761" s="71"/>
      <c r="B761" s="105"/>
      <c r="C761" s="121"/>
      <c r="D761" s="151"/>
      <c r="E761" s="151"/>
      <c r="F761" s="151"/>
      <c r="G761" s="121"/>
      <c r="H761" s="105"/>
      <c r="I761" s="105"/>
      <c r="J761" s="70"/>
      <c r="K761" s="6"/>
      <c r="L761" s="6"/>
      <c r="M761" s="6"/>
      <c r="N761" s="6"/>
      <c r="O761" s="6"/>
      <c r="P761" s="6"/>
      <c r="Q761" s="6"/>
      <c r="R761" s="6"/>
    </row>
    <row r="762" spans="1:18" ht="17.399999999999999" hidden="1" x14ac:dyDescent="0.25">
      <c r="A762" s="71"/>
      <c r="B762" s="105"/>
      <c r="C762" s="121"/>
      <c r="D762" s="151"/>
      <c r="E762" s="151"/>
      <c r="F762" s="151"/>
      <c r="G762" s="121"/>
      <c r="H762" s="105"/>
      <c r="I762" s="105"/>
      <c r="J762" s="70"/>
      <c r="K762" s="6"/>
      <c r="L762" s="6"/>
      <c r="M762" s="6"/>
      <c r="N762" s="6"/>
      <c r="O762" s="6"/>
      <c r="P762" s="6"/>
      <c r="Q762" s="6"/>
      <c r="R762" s="6"/>
    </row>
    <row r="763" spans="1:18" ht="17.399999999999999" hidden="1" x14ac:dyDescent="0.25">
      <c r="A763" s="71"/>
      <c r="B763" s="105"/>
      <c r="C763" s="121"/>
      <c r="D763" s="151"/>
      <c r="E763" s="151"/>
      <c r="F763" s="151"/>
      <c r="G763" s="121"/>
      <c r="H763" s="105"/>
      <c r="I763" s="105"/>
      <c r="J763" s="70"/>
      <c r="K763" s="6"/>
      <c r="L763" s="6"/>
      <c r="M763" s="6"/>
      <c r="N763" s="6"/>
      <c r="O763" s="6"/>
      <c r="P763" s="6"/>
      <c r="Q763" s="6"/>
      <c r="R763" s="6"/>
    </row>
    <row r="764" spans="1:18" ht="17.399999999999999" hidden="1" x14ac:dyDescent="0.25">
      <c r="A764" s="71"/>
      <c r="B764" s="105"/>
      <c r="C764" s="121"/>
      <c r="D764" s="151"/>
      <c r="E764" s="151"/>
      <c r="F764" s="151"/>
      <c r="G764" s="121"/>
      <c r="H764" s="105"/>
      <c r="I764" s="105"/>
      <c r="J764" s="70"/>
      <c r="K764" s="6"/>
      <c r="L764" s="6"/>
      <c r="M764" s="6"/>
      <c r="N764" s="6"/>
      <c r="O764" s="6"/>
      <c r="P764" s="6"/>
      <c r="Q764" s="6"/>
      <c r="R764" s="6"/>
    </row>
    <row r="765" spans="1:18" ht="17.399999999999999" hidden="1" x14ac:dyDescent="0.25">
      <c r="A765" s="71"/>
      <c r="B765" s="105"/>
      <c r="C765" s="121"/>
      <c r="D765" s="151"/>
      <c r="E765" s="151"/>
      <c r="F765" s="151"/>
      <c r="G765" s="121"/>
      <c r="H765" s="105"/>
      <c r="I765" s="105"/>
      <c r="J765" s="70"/>
      <c r="K765" s="6"/>
      <c r="L765" s="6"/>
      <c r="M765" s="6"/>
      <c r="N765" s="6"/>
      <c r="O765" s="6"/>
      <c r="P765" s="6"/>
      <c r="Q765" s="6"/>
      <c r="R765" s="6"/>
    </row>
    <row r="766" spans="1:18" ht="17.399999999999999" hidden="1" x14ac:dyDescent="0.25">
      <c r="A766" s="71"/>
      <c r="B766" s="105"/>
      <c r="C766" s="121"/>
      <c r="D766" s="151"/>
      <c r="E766" s="151"/>
      <c r="F766" s="151"/>
      <c r="G766" s="121"/>
      <c r="H766" s="105"/>
      <c r="I766" s="105"/>
      <c r="J766" s="70"/>
      <c r="K766" s="6"/>
      <c r="L766" s="6"/>
      <c r="M766" s="6"/>
      <c r="N766" s="6"/>
      <c r="O766" s="6"/>
      <c r="P766" s="6"/>
      <c r="Q766" s="6"/>
      <c r="R766" s="6"/>
    </row>
    <row r="767" spans="1:18" ht="17.399999999999999" hidden="1" x14ac:dyDescent="0.25">
      <c r="A767" s="71"/>
      <c r="B767" s="105"/>
      <c r="C767" s="121"/>
      <c r="D767" s="151"/>
      <c r="E767" s="151"/>
      <c r="F767" s="151"/>
      <c r="G767" s="121"/>
      <c r="H767" s="105"/>
      <c r="I767" s="105"/>
      <c r="J767" s="70"/>
      <c r="K767" s="6"/>
      <c r="L767" s="6"/>
      <c r="M767" s="6"/>
      <c r="N767" s="6"/>
      <c r="O767" s="6"/>
      <c r="P767" s="6"/>
      <c r="Q767" s="6"/>
      <c r="R767" s="6"/>
    </row>
    <row r="768" spans="1:18" ht="17.399999999999999" hidden="1" x14ac:dyDescent="0.25">
      <c r="A768" s="71"/>
      <c r="B768" s="105"/>
      <c r="C768" s="121"/>
      <c r="D768" s="151"/>
      <c r="E768" s="151"/>
      <c r="F768" s="151"/>
      <c r="G768" s="121"/>
      <c r="H768" s="105"/>
      <c r="I768" s="105"/>
      <c r="J768" s="70"/>
      <c r="K768" s="6"/>
      <c r="L768" s="6"/>
      <c r="M768" s="6"/>
      <c r="N768" s="6"/>
      <c r="O768" s="6"/>
      <c r="P768" s="6"/>
      <c r="Q768" s="6"/>
      <c r="R768" s="6"/>
    </row>
    <row r="769" spans="1:18" ht="17.399999999999999" hidden="1" x14ac:dyDescent="0.25">
      <c r="A769" s="71"/>
      <c r="B769" s="105"/>
      <c r="C769" s="121"/>
      <c r="D769" s="151"/>
      <c r="E769" s="151"/>
      <c r="F769" s="151"/>
      <c r="G769" s="121"/>
      <c r="H769" s="105"/>
      <c r="I769" s="105"/>
      <c r="J769" s="70"/>
      <c r="K769" s="6"/>
      <c r="L769" s="6"/>
      <c r="M769" s="6"/>
      <c r="N769" s="6"/>
      <c r="O769" s="6"/>
      <c r="P769" s="6"/>
      <c r="Q769" s="6"/>
      <c r="R769" s="6"/>
    </row>
    <row r="770" spans="1:18" ht="17.399999999999999" hidden="1" x14ac:dyDescent="0.25">
      <c r="A770" s="71"/>
      <c r="B770" s="105"/>
      <c r="C770" s="121"/>
      <c r="D770" s="151"/>
      <c r="E770" s="151"/>
      <c r="F770" s="151"/>
      <c r="G770" s="121"/>
      <c r="H770" s="105"/>
      <c r="I770" s="105"/>
      <c r="J770" s="70"/>
      <c r="K770" s="6"/>
      <c r="L770" s="6"/>
      <c r="M770" s="6"/>
      <c r="N770" s="6"/>
      <c r="O770" s="6"/>
      <c r="P770" s="6"/>
      <c r="Q770" s="6"/>
      <c r="R770" s="6"/>
    </row>
    <row r="771" spans="1:18" ht="17.399999999999999" hidden="1" x14ac:dyDescent="0.25">
      <c r="A771" s="71"/>
      <c r="B771" s="105"/>
      <c r="C771" s="121"/>
      <c r="D771" s="151"/>
      <c r="E771" s="151"/>
      <c r="F771" s="151"/>
      <c r="G771" s="121"/>
      <c r="H771" s="105"/>
      <c r="I771" s="105"/>
      <c r="J771" s="70"/>
      <c r="K771" s="6"/>
      <c r="L771" s="6"/>
      <c r="M771" s="6"/>
      <c r="N771" s="6"/>
      <c r="O771" s="6"/>
      <c r="P771" s="6"/>
      <c r="Q771" s="6"/>
      <c r="R771" s="6"/>
    </row>
    <row r="772" spans="1:18" ht="17.399999999999999" hidden="1" x14ac:dyDescent="0.25">
      <c r="A772" s="71"/>
      <c r="B772" s="105"/>
      <c r="C772" s="121"/>
      <c r="D772" s="151"/>
      <c r="E772" s="151"/>
      <c r="F772" s="151"/>
      <c r="G772" s="121"/>
      <c r="H772" s="105"/>
      <c r="I772" s="105"/>
      <c r="J772" s="70"/>
      <c r="K772" s="6"/>
      <c r="L772" s="6"/>
      <c r="M772" s="6"/>
      <c r="N772" s="6"/>
      <c r="O772" s="6"/>
      <c r="P772" s="6"/>
      <c r="Q772" s="6"/>
      <c r="R772" s="6"/>
    </row>
    <row r="773" spans="1:18" ht="17.399999999999999" hidden="1" x14ac:dyDescent="0.25">
      <c r="A773" s="71"/>
      <c r="B773" s="105"/>
      <c r="C773" s="121"/>
      <c r="D773" s="151"/>
      <c r="E773" s="151"/>
      <c r="F773" s="151"/>
      <c r="G773" s="121"/>
      <c r="H773" s="105"/>
      <c r="I773" s="105"/>
      <c r="J773" s="70"/>
      <c r="K773" s="6"/>
      <c r="L773" s="6"/>
      <c r="M773" s="6"/>
      <c r="N773" s="6"/>
      <c r="O773" s="6"/>
      <c r="P773" s="6"/>
      <c r="Q773" s="6"/>
      <c r="R773" s="6"/>
    </row>
    <row r="774" spans="1:18" ht="17.399999999999999" hidden="1" x14ac:dyDescent="0.25">
      <c r="A774" s="71"/>
      <c r="B774" s="105"/>
      <c r="C774" s="121"/>
      <c r="D774" s="151"/>
      <c r="E774" s="151"/>
      <c r="F774" s="151"/>
      <c r="G774" s="121"/>
      <c r="H774" s="105"/>
      <c r="I774" s="105"/>
      <c r="J774" s="70"/>
      <c r="K774" s="6"/>
      <c r="L774" s="6"/>
      <c r="M774" s="6"/>
      <c r="N774" s="6"/>
      <c r="O774" s="6"/>
      <c r="P774" s="6"/>
      <c r="Q774" s="6"/>
      <c r="R774" s="6"/>
    </row>
    <row r="775" spans="1:18" ht="17.399999999999999" hidden="1" x14ac:dyDescent="0.25">
      <c r="A775" s="71"/>
      <c r="B775" s="105"/>
      <c r="C775" s="121"/>
      <c r="D775" s="151"/>
      <c r="E775" s="151"/>
      <c r="F775" s="151"/>
      <c r="G775" s="121"/>
      <c r="H775" s="105"/>
      <c r="I775" s="105"/>
      <c r="J775" s="70"/>
      <c r="K775" s="6"/>
      <c r="L775" s="6"/>
      <c r="M775" s="6"/>
      <c r="N775" s="6"/>
      <c r="O775" s="6"/>
      <c r="P775" s="6"/>
      <c r="Q775" s="6"/>
      <c r="R775" s="6"/>
    </row>
    <row r="776" spans="1:18" ht="17.399999999999999" hidden="1" x14ac:dyDescent="0.25">
      <c r="A776" s="71"/>
      <c r="B776" s="105"/>
      <c r="C776" s="121"/>
      <c r="D776" s="151"/>
      <c r="E776" s="151"/>
      <c r="F776" s="151"/>
      <c r="G776" s="121"/>
      <c r="H776" s="105"/>
      <c r="I776" s="105"/>
      <c r="J776" s="70"/>
      <c r="K776" s="6"/>
      <c r="L776" s="6"/>
      <c r="M776" s="6"/>
      <c r="N776" s="6"/>
      <c r="O776" s="6"/>
      <c r="P776" s="6"/>
      <c r="Q776" s="6"/>
      <c r="R776" s="6"/>
    </row>
    <row r="777" spans="1:18" ht="17.399999999999999" hidden="1" x14ac:dyDescent="0.25">
      <c r="A777" s="71"/>
      <c r="B777" s="105"/>
      <c r="C777" s="121"/>
      <c r="D777" s="151"/>
      <c r="E777" s="151"/>
      <c r="F777" s="151"/>
      <c r="G777" s="121"/>
      <c r="H777" s="105"/>
      <c r="I777" s="105"/>
      <c r="J777" s="70"/>
      <c r="K777" s="6"/>
      <c r="L777" s="6"/>
      <c r="M777" s="6"/>
      <c r="N777" s="6"/>
      <c r="O777" s="6"/>
      <c r="P777" s="6"/>
      <c r="Q777" s="6"/>
      <c r="R777" s="6"/>
    </row>
    <row r="778" spans="1:18" ht="17.399999999999999" hidden="1" x14ac:dyDescent="0.25">
      <c r="A778" s="71"/>
      <c r="B778" s="105"/>
      <c r="C778" s="121"/>
      <c r="D778" s="151"/>
      <c r="E778" s="151"/>
      <c r="F778" s="151"/>
      <c r="G778" s="121"/>
      <c r="H778" s="105"/>
      <c r="I778" s="105"/>
      <c r="J778" s="70"/>
      <c r="K778" s="6"/>
      <c r="L778" s="6"/>
      <c r="M778" s="6"/>
      <c r="N778" s="6"/>
      <c r="O778" s="6"/>
      <c r="P778" s="6"/>
      <c r="Q778" s="6"/>
      <c r="R778" s="6"/>
    </row>
    <row r="779" spans="1:18" ht="17.399999999999999" hidden="1" x14ac:dyDescent="0.25">
      <c r="A779" s="71"/>
      <c r="B779" s="105"/>
      <c r="C779" s="121"/>
      <c r="D779" s="151"/>
      <c r="E779" s="151"/>
      <c r="F779" s="151"/>
      <c r="G779" s="121"/>
      <c r="H779" s="105"/>
      <c r="I779" s="105"/>
      <c r="J779" s="70"/>
      <c r="K779" s="6"/>
      <c r="L779" s="6"/>
      <c r="M779" s="6"/>
      <c r="N779" s="6"/>
      <c r="O779" s="6"/>
      <c r="P779" s="6"/>
      <c r="Q779" s="6"/>
      <c r="R779" s="6"/>
    </row>
    <row r="780" spans="1:18" ht="17.399999999999999" hidden="1" x14ac:dyDescent="0.25">
      <c r="A780" s="71"/>
      <c r="B780" s="105"/>
      <c r="C780" s="121"/>
      <c r="D780" s="151"/>
      <c r="E780" s="151"/>
      <c r="F780" s="151"/>
      <c r="G780" s="121"/>
      <c r="H780" s="105"/>
      <c r="I780" s="105"/>
      <c r="J780" s="70"/>
      <c r="K780" s="6"/>
      <c r="L780" s="6"/>
      <c r="M780" s="6"/>
      <c r="N780" s="6"/>
      <c r="O780" s="6"/>
      <c r="P780" s="6"/>
      <c r="Q780" s="6"/>
      <c r="R780" s="6"/>
    </row>
    <row r="781" spans="1:18" ht="17.399999999999999" hidden="1" x14ac:dyDescent="0.25">
      <c r="A781" s="71"/>
      <c r="B781" s="105"/>
      <c r="C781" s="121"/>
      <c r="D781" s="151"/>
      <c r="E781" s="151"/>
      <c r="F781" s="151"/>
      <c r="G781" s="121"/>
      <c r="H781" s="105"/>
      <c r="I781" s="105"/>
      <c r="J781" s="70"/>
      <c r="K781" s="6"/>
      <c r="L781" s="6"/>
      <c r="M781" s="6"/>
      <c r="N781" s="6"/>
      <c r="O781" s="6"/>
      <c r="P781" s="6"/>
      <c r="Q781" s="6"/>
      <c r="R781" s="6"/>
    </row>
    <row r="782" spans="1:18" ht="17.399999999999999" hidden="1" x14ac:dyDescent="0.25">
      <c r="A782" s="71"/>
      <c r="B782" s="105"/>
      <c r="C782" s="121"/>
      <c r="D782" s="151"/>
      <c r="E782" s="151"/>
      <c r="F782" s="151"/>
      <c r="G782" s="121"/>
      <c r="H782" s="105"/>
      <c r="I782" s="105"/>
      <c r="J782" s="70"/>
      <c r="K782" s="6"/>
      <c r="L782" s="6"/>
      <c r="M782" s="6"/>
      <c r="N782" s="6"/>
      <c r="O782" s="6"/>
      <c r="P782" s="6"/>
      <c r="Q782" s="6"/>
      <c r="R782" s="6"/>
    </row>
    <row r="783" spans="1:18" ht="17.399999999999999" hidden="1" x14ac:dyDescent="0.25">
      <c r="A783" s="71"/>
      <c r="B783" s="105"/>
      <c r="C783" s="121"/>
      <c r="D783" s="151"/>
      <c r="E783" s="151"/>
      <c r="F783" s="151"/>
      <c r="G783" s="121"/>
      <c r="H783" s="105"/>
      <c r="I783" s="105"/>
      <c r="J783" s="70"/>
      <c r="K783" s="6"/>
      <c r="L783" s="6"/>
      <c r="M783" s="6"/>
      <c r="N783" s="6"/>
      <c r="O783" s="6"/>
      <c r="P783" s="6"/>
      <c r="Q783" s="6"/>
      <c r="R783" s="6"/>
    </row>
    <row r="784" spans="1:18" ht="17.399999999999999" hidden="1" x14ac:dyDescent="0.25">
      <c r="A784" s="71"/>
      <c r="B784" s="105"/>
      <c r="C784" s="121"/>
      <c r="D784" s="151"/>
      <c r="E784" s="151"/>
      <c r="F784" s="151"/>
      <c r="G784" s="121"/>
      <c r="H784" s="105"/>
      <c r="I784" s="105"/>
      <c r="J784" s="70"/>
      <c r="K784" s="6"/>
      <c r="L784" s="6"/>
      <c r="M784" s="6"/>
      <c r="N784" s="6"/>
      <c r="O784" s="6"/>
      <c r="P784" s="6"/>
      <c r="Q784" s="6"/>
      <c r="R784" s="6"/>
    </row>
    <row r="785" spans="1:18" ht="17.399999999999999" hidden="1" x14ac:dyDescent="0.25">
      <c r="A785" s="71"/>
      <c r="B785" s="105"/>
      <c r="C785" s="121"/>
      <c r="D785" s="151"/>
      <c r="E785" s="151"/>
      <c r="F785" s="151"/>
      <c r="G785" s="121"/>
      <c r="H785" s="105"/>
      <c r="I785" s="105"/>
      <c r="J785" s="70"/>
      <c r="K785" s="6"/>
      <c r="L785" s="6"/>
      <c r="M785" s="6"/>
      <c r="N785" s="6"/>
      <c r="O785" s="6"/>
      <c r="P785" s="6"/>
      <c r="Q785" s="6"/>
      <c r="R785" s="6"/>
    </row>
    <row r="786" spans="1:18" ht="17.399999999999999" hidden="1" x14ac:dyDescent="0.25">
      <c r="A786" s="71"/>
      <c r="B786" s="105"/>
      <c r="C786" s="121"/>
      <c r="D786" s="151"/>
      <c r="E786" s="151"/>
      <c r="F786" s="151"/>
      <c r="G786" s="121"/>
      <c r="H786" s="105"/>
      <c r="I786" s="105"/>
      <c r="J786" s="70"/>
      <c r="K786" s="6"/>
      <c r="L786" s="6"/>
      <c r="M786" s="6"/>
      <c r="N786" s="6"/>
      <c r="O786" s="6"/>
      <c r="P786" s="6"/>
      <c r="Q786" s="6"/>
      <c r="R786" s="6"/>
    </row>
    <row r="787" spans="1:18" ht="17.399999999999999" hidden="1" x14ac:dyDescent="0.25">
      <c r="A787" s="71"/>
      <c r="B787" s="105"/>
      <c r="C787" s="121"/>
      <c r="D787" s="151"/>
      <c r="E787" s="151"/>
      <c r="F787" s="151"/>
      <c r="G787" s="121"/>
      <c r="H787" s="105"/>
      <c r="I787" s="105"/>
      <c r="J787" s="70"/>
      <c r="K787" s="6"/>
      <c r="L787" s="6"/>
      <c r="M787" s="6"/>
      <c r="N787" s="6"/>
      <c r="O787" s="6"/>
      <c r="P787" s="6"/>
      <c r="Q787" s="6"/>
      <c r="R787" s="6"/>
    </row>
    <row r="788" spans="1:18" ht="17.399999999999999" hidden="1" x14ac:dyDescent="0.25">
      <c r="A788" s="71"/>
      <c r="B788" s="105"/>
      <c r="C788" s="121"/>
      <c r="D788" s="151"/>
      <c r="E788" s="151"/>
      <c r="F788" s="151"/>
      <c r="G788" s="121"/>
      <c r="H788" s="105"/>
      <c r="I788" s="105"/>
      <c r="J788" s="70"/>
      <c r="K788" s="6"/>
      <c r="L788" s="6"/>
      <c r="M788" s="6"/>
      <c r="N788" s="6"/>
      <c r="O788" s="6"/>
      <c r="P788" s="6"/>
      <c r="Q788" s="6"/>
      <c r="R788" s="6"/>
    </row>
    <row r="789" spans="1:18" ht="17.399999999999999" hidden="1" x14ac:dyDescent="0.25">
      <c r="A789" s="71"/>
      <c r="B789" s="105"/>
      <c r="C789" s="121"/>
      <c r="D789" s="151"/>
      <c r="E789" s="151"/>
      <c r="F789" s="151"/>
      <c r="G789" s="121"/>
      <c r="H789" s="105"/>
      <c r="I789" s="105"/>
      <c r="J789" s="70"/>
      <c r="K789" s="6"/>
      <c r="L789" s="6"/>
      <c r="M789" s="6"/>
      <c r="N789" s="6"/>
      <c r="O789" s="6"/>
      <c r="P789" s="6"/>
      <c r="Q789" s="6"/>
      <c r="R789" s="6"/>
    </row>
    <row r="790" spans="1:18" ht="17.399999999999999" hidden="1" x14ac:dyDescent="0.25">
      <c r="A790" s="71"/>
      <c r="B790" s="105"/>
      <c r="C790" s="121"/>
      <c r="D790" s="151"/>
      <c r="E790" s="151"/>
      <c r="F790" s="151"/>
      <c r="G790" s="121"/>
      <c r="H790" s="105"/>
      <c r="I790" s="105"/>
      <c r="J790" s="70"/>
      <c r="K790" s="6"/>
      <c r="L790" s="6"/>
      <c r="M790" s="6"/>
      <c r="N790" s="6"/>
      <c r="O790" s="6"/>
      <c r="P790" s="6"/>
      <c r="Q790" s="6"/>
      <c r="R790" s="6"/>
    </row>
    <row r="791" spans="1:18" ht="17.399999999999999" hidden="1" x14ac:dyDescent="0.25">
      <c r="A791" s="71"/>
      <c r="B791" s="105"/>
      <c r="C791" s="121"/>
      <c r="D791" s="151"/>
      <c r="E791" s="151"/>
      <c r="F791" s="151"/>
      <c r="G791" s="121"/>
      <c r="H791" s="105"/>
      <c r="I791" s="105"/>
      <c r="J791" s="70"/>
      <c r="K791" s="6"/>
      <c r="L791" s="6"/>
      <c r="M791" s="6"/>
      <c r="N791" s="6"/>
      <c r="O791" s="6"/>
      <c r="P791" s="6"/>
      <c r="Q791" s="6"/>
      <c r="R791" s="6"/>
    </row>
    <row r="792" spans="1:18" ht="17.399999999999999" hidden="1" x14ac:dyDescent="0.25">
      <c r="A792" s="71"/>
      <c r="B792" s="105"/>
      <c r="C792" s="121"/>
      <c r="D792" s="151"/>
      <c r="E792" s="151"/>
      <c r="F792" s="151"/>
      <c r="G792" s="121"/>
      <c r="H792" s="105"/>
      <c r="I792" s="105"/>
      <c r="J792" s="70"/>
      <c r="K792" s="6"/>
      <c r="L792" s="6"/>
      <c r="M792" s="6"/>
      <c r="N792" s="6"/>
      <c r="O792" s="6"/>
      <c r="P792" s="6"/>
      <c r="Q792" s="6"/>
      <c r="R792" s="6"/>
    </row>
    <row r="793" spans="1:18" ht="17.399999999999999" hidden="1" x14ac:dyDescent="0.25">
      <c r="A793" s="71"/>
      <c r="B793" s="105"/>
      <c r="C793" s="121"/>
      <c r="D793" s="151"/>
      <c r="E793" s="151"/>
      <c r="F793" s="151"/>
      <c r="G793" s="121"/>
      <c r="H793" s="105"/>
      <c r="I793" s="105"/>
      <c r="J793" s="70"/>
      <c r="K793" s="6"/>
      <c r="L793" s="6"/>
      <c r="M793" s="6"/>
      <c r="N793" s="6"/>
      <c r="O793" s="6"/>
      <c r="P793" s="6"/>
      <c r="Q793" s="6"/>
      <c r="R793" s="6"/>
    </row>
    <row r="794" spans="1:18" ht="17.399999999999999" hidden="1" x14ac:dyDescent="0.25">
      <c r="A794" s="71"/>
      <c r="B794" s="105"/>
      <c r="C794" s="121"/>
      <c r="D794" s="151"/>
      <c r="E794" s="151"/>
      <c r="F794" s="151"/>
      <c r="G794" s="121"/>
      <c r="H794" s="105"/>
      <c r="I794" s="105"/>
      <c r="J794" s="70"/>
      <c r="K794" s="6"/>
      <c r="L794" s="6"/>
      <c r="M794" s="6"/>
      <c r="N794" s="6"/>
      <c r="O794" s="6"/>
      <c r="P794" s="6"/>
      <c r="Q794" s="6"/>
      <c r="R794" s="6"/>
    </row>
    <row r="795" spans="1:18" ht="17.399999999999999" hidden="1" x14ac:dyDescent="0.25">
      <c r="A795" s="71"/>
      <c r="B795" s="105"/>
      <c r="C795" s="121"/>
      <c r="D795" s="151"/>
      <c r="E795" s="151"/>
      <c r="F795" s="151"/>
      <c r="G795" s="121"/>
      <c r="H795" s="105"/>
      <c r="I795" s="105"/>
      <c r="J795" s="70"/>
      <c r="K795" s="6"/>
      <c r="L795" s="6"/>
      <c r="M795" s="6"/>
      <c r="N795" s="6"/>
      <c r="O795" s="6"/>
      <c r="P795" s="6"/>
      <c r="Q795" s="6"/>
      <c r="R795" s="6"/>
    </row>
    <row r="796" spans="1:18" ht="17.399999999999999" hidden="1" x14ac:dyDescent="0.25">
      <c r="A796" s="71"/>
      <c r="B796" s="105"/>
      <c r="C796" s="121"/>
      <c r="D796" s="151"/>
      <c r="E796" s="151"/>
      <c r="F796" s="151"/>
      <c r="G796" s="121"/>
      <c r="H796" s="105"/>
      <c r="I796" s="105"/>
      <c r="J796" s="70"/>
      <c r="K796" s="6"/>
      <c r="L796" s="6"/>
      <c r="M796" s="6"/>
      <c r="N796" s="6"/>
      <c r="O796" s="6"/>
      <c r="P796" s="6"/>
      <c r="Q796" s="6"/>
      <c r="R796" s="6"/>
    </row>
    <row r="797" spans="1:18" ht="17.399999999999999" hidden="1" x14ac:dyDescent="0.25">
      <c r="A797" s="71"/>
      <c r="B797" s="105"/>
      <c r="C797" s="121"/>
      <c r="D797" s="151"/>
      <c r="E797" s="151"/>
      <c r="F797" s="151"/>
      <c r="G797" s="121"/>
      <c r="H797" s="105"/>
      <c r="I797" s="105"/>
      <c r="J797" s="70"/>
      <c r="K797" s="6"/>
      <c r="L797" s="6"/>
      <c r="M797" s="6"/>
      <c r="N797" s="6"/>
      <c r="O797" s="6"/>
      <c r="P797" s="6"/>
      <c r="Q797" s="6"/>
      <c r="R797" s="6"/>
    </row>
    <row r="798" spans="1:18" ht="17.399999999999999" hidden="1" x14ac:dyDescent="0.25">
      <c r="A798" s="71"/>
      <c r="B798" s="105"/>
      <c r="C798" s="121"/>
      <c r="D798" s="151"/>
      <c r="E798" s="151"/>
      <c r="F798" s="151"/>
      <c r="G798" s="121"/>
      <c r="H798" s="105"/>
      <c r="I798" s="105"/>
      <c r="J798" s="70"/>
      <c r="K798" s="6"/>
      <c r="L798" s="6"/>
      <c r="M798" s="6"/>
      <c r="N798" s="6"/>
      <c r="O798" s="6"/>
      <c r="P798" s="6"/>
      <c r="Q798" s="6"/>
      <c r="R798" s="6"/>
    </row>
    <row r="799" spans="1:18" ht="17.399999999999999" hidden="1" x14ac:dyDescent="0.25">
      <c r="A799" s="71"/>
      <c r="B799" s="105"/>
      <c r="C799" s="121"/>
      <c r="D799" s="151"/>
      <c r="E799" s="151"/>
      <c r="F799" s="151"/>
      <c r="G799" s="121"/>
      <c r="H799" s="105"/>
      <c r="I799" s="105"/>
      <c r="J799" s="70"/>
      <c r="K799" s="6"/>
      <c r="L799" s="6"/>
      <c r="M799" s="6"/>
      <c r="N799" s="6"/>
      <c r="O799" s="6"/>
      <c r="P799" s="6"/>
      <c r="Q799" s="6"/>
      <c r="R799" s="6"/>
    </row>
    <row r="800" spans="1:18" ht="17.399999999999999" hidden="1" x14ac:dyDescent="0.25">
      <c r="A800" s="71"/>
      <c r="B800" s="105"/>
      <c r="C800" s="121"/>
      <c r="D800" s="151"/>
      <c r="E800" s="151"/>
      <c r="F800" s="151"/>
      <c r="G800" s="121"/>
      <c r="H800" s="105"/>
      <c r="I800" s="105"/>
      <c r="J800" s="70"/>
      <c r="K800" s="6"/>
      <c r="L800" s="6"/>
      <c r="M800" s="6"/>
      <c r="N800" s="6"/>
      <c r="O800" s="6"/>
      <c r="P800" s="6"/>
      <c r="Q800" s="6"/>
      <c r="R800" s="6"/>
    </row>
    <row r="801" spans="1:18" ht="17.399999999999999" hidden="1" x14ac:dyDescent="0.25">
      <c r="A801" s="71"/>
      <c r="B801" s="105"/>
      <c r="C801" s="121"/>
      <c r="D801" s="151"/>
      <c r="E801" s="151"/>
      <c r="F801" s="151"/>
      <c r="G801" s="121"/>
      <c r="H801" s="105"/>
      <c r="I801" s="105"/>
      <c r="J801" s="70"/>
      <c r="K801" s="6"/>
      <c r="L801" s="6"/>
      <c r="M801" s="6"/>
      <c r="N801" s="6"/>
      <c r="O801" s="6"/>
      <c r="P801" s="6"/>
      <c r="Q801" s="6"/>
      <c r="R801" s="6"/>
    </row>
    <row r="802" spans="1:18" ht="17.399999999999999" hidden="1" x14ac:dyDescent="0.25">
      <c r="A802" s="71"/>
      <c r="B802" s="105"/>
      <c r="C802" s="121"/>
      <c r="D802" s="151"/>
      <c r="E802" s="151"/>
      <c r="F802" s="151"/>
      <c r="G802" s="121"/>
      <c r="H802" s="105"/>
      <c r="I802" s="105"/>
      <c r="J802" s="70"/>
      <c r="K802" s="6"/>
      <c r="L802" s="6"/>
      <c r="M802" s="6"/>
      <c r="N802" s="6"/>
      <c r="O802" s="6"/>
      <c r="P802" s="6"/>
      <c r="Q802" s="6"/>
      <c r="R802" s="6"/>
    </row>
    <row r="803" spans="1:18" ht="17.399999999999999" hidden="1" x14ac:dyDescent="0.25">
      <c r="A803" s="71"/>
      <c r="B803" s="105"/>
      <c r="C803" s="121"/>
      <c r="D803" s="151"/>
      <c r="E803" s="151"/>
      <c r="F803" s="151"/>
      <c r="G803" s="121"/>
      <c r="H803" s="105"/>
      <c r="I803" s="105"/>
      <c r="J803" s="70"/>
      <c r="K803" s="6"/>
      <c r="L803" s="6"/>
      <c r="M803" s="6"/>
      <c r="N803" s="6"/>
      <c r="O803" s="6"/>
      <c r="P803" s="6"/>
      <c r="Q803" s="6"/>
      <c r="R803" s="6"/>
    </row>
    <row r="804" spans="1:18" ht="17.399999999999999" hidden="1" x14ac:dyDescent="0.25">
      <c r="A804" s="71"/>
      <c r="B804" s="105"/>
      <c r="C804" s="121"/>
      <c r="D804" s="151"/>
      <c r="E804" s="151"/>
      <c r="F804" s="151"/>
      <c r="G804" s="121"/>
      <c r="H804" s="105"/>
      <c r="I804" s="105"/>
      <c r="J804" s="70"/>
      <c r="K804" s="6"/>
      <c r="L804" s="6"/>
      <c r="M804" s="6"/>
      <c r="N804" s="6"/>
      <c r="O804" s="6"/>
      <c r="P804" s="6"/>
      <c r="Q804" s="6"/>
      <c r="R804" s="6"/>
    </row>
    <row r="805" spans="1:18" ht="17.399999999999999" hidden="1" x14ac:dyDescent="0.25">
      <c r="A805" s="71"/>
      <c r="B805" s="105"/>
      <c r="C805" s="121"/>
      <c r="D805" s="151"/>
      <c r="E805" s="151"/>
      <c r="F805" s="151"/>
      <c r="G805" s="121"/>
      <c r="H805" s="105"/>
      <c r="I805" s="105"/>
      <c r="J805" s="70"/>
      <c r="K805" s="6"/>
      <c r="L805" s="6"/>
      <c r="M805" s="6"/>
      <c r="N805" s="6"/>
      <c r="O805" s="6"/>
      <c r="P805" s="6"/>
      <c r="Q805" s="6"/>
      <c r="R805" s="6"/>
    </row>
    <row r="806" spans="1:18" ht="17.399999999999999" hidden="1" x14ac:dyDescent="0.25">
      <c r="A806" s="71"/>
      <c r="B806" s="105"/>
      <c r="C806" s="121"/>
      <c r="D806" s="151"/>
      <c r="E806" s="151"/>
      <c r="F806" s="151"/>
      <c r="G806" s="121"/>
      <c r="H806" s="105"/>
      <c r="I806" s="105"/>
      <c r="J806" s="70"/>
      <c r="K806" s="6"/>
      <c r="L806" s="6"/>
      <c r="M806" s="6"/>
      <c r="N806" s="6"/>
      <c r="O806" s="6"/>
      <c r="P806" s="6"/>
      <c r="Q806" s="6"/>
      <c r="R806" s="6"/>
    </row>
    <row r="807" spans="1:18" ht="17.399999999999999" hidden="1" x14ac:dyDescent="0.25">
      <c r="A807" s="71"/>
      <c r="B807" s="105"/>
      <c r="C807" s="121"/>
      <c r="D807" s="151"/>
      <c r="E807" s="151"/>
      <c r="F807" s="151"/>
      <c r="G807" s="121"/>
      <c r="H807" s="105"/>
      <c r="I807" s="105"/>
      <c r="J807" s="70"/>
      <c r="K807" s="6"/>
      <c r="L807" s="6"/>
      <c r="M807" s="6"/>
      <c r="N807" s="6"/>
      <c r="O807" s="6"/>
      <c r="P807" s="6"/>
      <c r="Q807" s="6"/>
      <c r="R807" s="6"/>
    </row>
    <row r="808" spans="1:18" ht="17.399999999999999" hidden="1" x14ac:dyDescent="0.25">
      <c r="A808" s="71"/>
      <c r="B808" s="105"/>
      <c r="C808" s="121"/>
      <c r="D808" s="151"/>
      <c r="E808" s="151"/>
      <c r="F808" s="151"/>
      <c r="G808" s="121"/>
      <c r="H808" s="105"/>
      <c r="I808" s="105"/>
      <c r="J808" s="70"/>
      <c r="K808" s="6"/>
      <c r="L808" s="6"/>
      <c r="M808" s="6"/>
      <c r="N808" s="6"/>
      <c r="O808" s="6"/>
      <c r="P808" s="6"/>
      <c r="Q808" s="6"/>
      <c r="R808" s="6"/>
    </row>
    <row r="809" spans="1:18" ht="17.399999999999999" hidden="1" x14ac:dyDescent="0.25">
      <c r="A809" s="71"/>
      <c r="B809" s="105"/>
      <c r="C809" s="121"/>
      <c r="D809" s="151"/>
      <c r="E809" s="151"/>
      <c r="F809" s="151"/>
      <c r="G809" s="121"/>
      <c r="H809" s="105"/>
      <c r="I809" s="105"/>
      <c r="J809" s="70"/>
      <c r="K809" s="6"/>
      <c r="L809" s="6"/>
      <c r="M809" s="6"/>
      <c r="N809" s="6"/>
      <c r="O809" s="6"/>
      <c r="P809" s="6"/>
      <c r="Q809" s="6"/>
      <c r="R809" s="6"/>
    </row>
    <row r="810" spans="1:18" ht="17.399999999999999" hidden="1" x14ac:dyDescent="0.25">
      <c r="A810" s="71"/>
      <c r="B810" s="105"/>
      <c r="C810" s="121"/>
      <c r="D810" s="151"/>
      <c r="E810" s="151"/>
      <c r="F810" s="151"/>
      <c r="G810" s="121"/>
      <c r="H810" s="105"/>
      <c r="I810" s="105"/>
      <c r="J810" s="70"/>
      <c r="K810" s="6"/>
      <c r="L810" s="6"/>
      <c r="M810" s="6"/>
      <c r="N810" s="6"/>
      <c r="O810" s="6"/>
      <c r="P810" s="6"/>
      <c r="Q810" s="6"/>
      <c r="R810" s="6"/>
    </row>
    <row r="811" spans="1:18" ht="17.399999999999999" hidden="1" x14ac:dyDescent="0.25">
      <c r="A811" s="71"/>
      <c r="B811" s="105"/>
      <c r="C811" s="121"/>
      <c r="D811" s="151"/>
      <c r="E811" s="151"/>
      <c r="F811" s="151"/>
      <c r="G811" s="121"/>
      <c r="H811" s="105"/>
      <c r="I811" s="105"/>
      <c r="J811" s="70"/>
      <c r="K811" s="6"/>
      <c r="L811" s="6"/>
      <c r="M811" s="6"/>
      <c r="N811" s="6"/>
      <c r="O811" s="6"/>
      <c r="P811" s="6"/>
      <c r="Q811" s="6"/>
      <c r="R811" s="6"/>
    </row>
    <row r="812" spans="1:18" ht="17.399999999999999" hidden="1" x14ac:dyDescent="0.25">
      <c r="A812" s="71"/>
      <c r="B812" s="105"/>
      <c r="C812" s="121"/>
      <c r="D812" s="151"/>
      <c r="E812" s="151"/>
      <c r="F812" s="151"/>
      <c r="G812" s="121"/>
      <c r="H812" s="105"/>
      <c r="I812" s="105"/>
      <c r="J812" s="70"/>
      <c r="K812" s="6"/>
      <c r="L812" s="6"/>
      <c r="M812" s="6"/>
      <c r="N812" s="6"/>
      <c r="O812" s="6"/>
      <c r="P812" s="6"/>
      <c r="Q812" s="6"/>
      <c r="R812" s="6"/>
    </row>
    <row r="813" spans="1:18" ht="17.399999999999999" hidden="1" x14ac:dyDescent="0.25">
      <c r="A813" s="71"/>
      <c r="B813" s="105"/>
      <c r="C813" s="121"/>
      <c r="D813" s="151"/>
      <c r="E813" s="151"/>
      <c r="F813" s="151"/>
      <c r="G813" s="121"/>
      <c r="H813" s="105"/>
      <c r="I813" s="105"/>
      <c r="J813" s="70"/>
      <c r="K813" s="6"/>
      <c r="L813" s="6"/>
      <c r="M813" s="6"/>
      <c r="N813" s="6"/>
      <c r="O813" s="6"/>
      <c r="P813" s="6"/>
      <c r="Q813" s="6"/>
      <c r="R813" s="6"/>
    </row>
    <row r="814" spans="1:18" ht="17.399999999999999" hidden="1" x14ac:dyDescent="0.25">
      <c r="A814" s="71"/>
      <c r="B814" s="105"/>
      <c r="C814" s="121"/>
      <c r="D814" s="151"/>
      <c r="E814" s="151"/>
      <c r="F814" s="151"/>
      <c r="G814" s="121"/>
      <c r="H814" s="105"/>
      <c r="I814" s="105"/>
      <c r="J814" s="70"/>
      <c r="K814" s="6"/>
      <c r="L814" s="6"/>
      <c r="M814" s="6"/>
      <c r="N814" s="6"/>
      <c r="O814" s="6"/>
      <c r="P814" s="6"/>
      <c r="Q814" s="6"/>
      <c r="R814" s="6"/>
    </row>
    <row r="815" spans="1:18" ht="17.399999999999999" hidden="1" x14ac:dyDescent="0.25">
      <c r="A815" s="71"/>
      <c r="B815" s="105"/>
      <c r="C815" s="121"/>
      <c r="D815" s="151"/>
      <c r="E815" s="151"/>
      <c r="F815" s="151"/>
      <c r="G815" s="121"/>
      <c r="H815" s="105"/>
      <c r="I815" s="105"/>
      <c r="J815" s="70"/>
      <c r="K815" s="6"/>
      <c r="L815" s="6"/>
      <c r="M815" s="6"/>
      <c r="N815" s="6"/>
      <c r="O815" s="6"/>
      <c r="P815" s="6"/>
      <c r="Q815" s="6"/>
      <c r="R815" s="6"/>
    </row>
    <row r="816" spans="1:18" ht="17.399999999999999" hidden="1" x14ac:dyDescent="0.25">
      <c r="A816" s="71"/>
      <c r="B816" s="105"/>
      <c r="C816" s="121"/>
      <c r="D816" s="151"/>
      <c r="E816" s="151"/>
      <c r="F816" s="151"/>
      <c r="G816" s="121"/>
      <c r="H816" s="105"/>
      <c r="I816" s="105"/>
      <c r="J816" s="70"/>
      <c r="K816" s="6"/>
      <c r="L816" s="6"/>
      <c r="M816" s="6"/>
      <c r="N816" s="6"/>
      <c r="O816" s="6"/>
      <c r="P816" s="6"/>
      <c r="Q816" s="6"/>
      <c r="R816" s="6"/>
    </row>
    <row r="817" spans="1:18" ht="17.399999999999999" hidden="1" x14ac:dyDescent="0.25">
      <c r="A817" s="71"/>
      <c r="B817" s="105"/>
      <c r="C817" s="121"/>
      <c r="D817" s="151"/>
      <c r="E817" s="151"/>
      <c r="F817" s="151"/>
      <c r="G817" s="121"/>
      <c r="H817" s="105"/>
      <c r="I817" s="105"/>
      <c r="J817" s="70"/>
      <c r="K817" s="6"/>
      <c r="L817" s="6"/>
      <c r="M817" s="6"/>
      <c r="N817" s="6"/>
      <c r="O817" s="6"/>
      <c r="P817" s="6"/>
      <c r="Q817" s="6"/>
      <c r="R817" s="6"/>
    </row>
    <row r="818" spans="1:18" ht="17.399999999999999" hidden="1" x14ac:dyDescent="0.25">
      <c r="A818" s="71"/>
      <c r="B818" s="105"/>
      <c r="C818" s="121"/>
      <c r="D818" s="151"/>
      <c r="E818" s="151"/>
      <c r="F818" s="151"/>
      <c r="G818" s="121"/>
      <c r="H818" s="105"/>
      <c r="I818" s="105"/>
      <c r="J818" s="70"/>
      <c r="K818" s="6"/>
      <c r="L818" s="6"/>
      <c r="M818" s="6"/>
      <c r="N818" s="6"/>
      <c r="O818" s="6"/>
      <c r="P818" s="6"/>
      <c r="Q818" s="6"/>
      <c r="R818" s="6"/>
    </row>
    <row r="819" spans="1:18" ht="17.399999999999999" hidden="1" x14ac:dyDescent="0.25">
      <c r="A819" s="71"/>
      <c r="B819" s="105"/>
      <c r="C819" s="121"/>
      <c r="D819" s="151"/>
      <c r="E819" s="151"/>
      <c r="F819" s="151"/>
      <c r="G819" s="121"/>
      <c r="H819" s="105"/>
      <c r="I819" s="105"/>
      <c r="J819" s="70"/>
      <c r="K819" s="6"/>
      <c r="L819" s="6"/>
      <c r="M819" s="6"/>
      <c r="N819" s="6"/>
      <c r="O819" s="6"/>
      <c r="P819" s="6"/>
      <c r="Q819" s="6"/>
      <c r="R819" s="6"/>
    </row>
    <row r="820" spans="1:18" ht="17.399999999999999" hidden="1" x14ac:dyDescent="0.25">
      <c r="A820" s="71"/>
      <c r="B820" s="105"/>
      <c r="C820" s="121"/>
      <c r="D820" s="151"/>
      <c r="E820" s="151"/>
      <c r="F820" s="151"/>
      <c r="G820" s="121"/>
      <c r="H820" s="105"/>
      <c r="I820" s="105"/>
      <c r="J820" s="70"/>
      <c r="K820" s="6"/>
      <c r="L820" s="6"/>
      <c r="M820" s="6"/>
      <c r="N820" s="6"/>
      <c r="O820" s="6"/>
      <c r="P820" s="6"/>
      <c r="Q820" s="6"/>
      <c r="R820" s="6"/>
    </row>
    <row r="821" spans="1:18" ht="17.399999999999999" hidden="1" x14ac:dyDescent="0.25">
      <c r="A821" s="71"/>
      <c r="B821" s="105"/>
      <c r="C821" s="121"/>
      <c r="D821" s="151"/>
      <c r="E821" s="151"/>
      <c r="F821" s="151"/>
      <c r="G821" s="121"/>
      <c r="H821" s="105"/>
      <c r="I821" s="105"/>
      <c r="J821" s="70"/>
      <c r="K821" s="6"/>
      <c r="L821" s="6"/>
      <c r="M821" s="6"/>
      <c r="N821" s="6"/>
      <c r="O821" s="6"/>
      <c r="P821" s="6"/>
      <c r="Q821" s="6"/>
      <c r="R821" s="6"/>
    </row>
    <row r="822" spans="1:18" ht="17.399999999999999" hidden="1" x14ac:dyDescent="0.25">
      <c r="A822" s="71"/>
      <c r="B822" s="105"/>
      <c r="C822" s="121"/>
      <c r="D822" s="151"/>
      <c r="E822" s="151"/>
      <c r="F822" s="151"/>
      <c r="G822" s="121"/>
      <c r="H822" s="105"/>
      <c r="I822" s="105"/>
      <c r="J822" s="70"/>
      <c r="K822" s="6"/>
      <c r="L822" s="6"/>
      <c r="M822" s="6"/>
      <c r="N822" s="6"/>
      <c r="O822" s="6"/>
      <c r="P822" s="6"/>
      <c r="Q822" s="6"/>
      <c r="R822" s="6"/>
    </row>
    <row r="823" spans="1:18" ht="17.399999999999999" hidden="1" x14ac:dyDescent="0.25">
      <c r="A823" s="71"/>
      <c r="B823" s="105"/>
      <c r="C823" s="121"/>
      <c r="D823" s="151"/>
      <c r="E823" s="151"/>
      <c r="F823" s="151"/>
      <c r="G823" s="121"/>
      <c r="H823" s="105"/>
      <c r="I823" s="105"/>
      <c r="J823" s="70"/>
      <c r="K823" s="6"/>
      <c r="L823" s="6"/>
      <c r="M823" s="6"/>
      <c r="N823" s="6"/>
      <c r="O823" s="6"/>
      <c r="P823" s="6"/>
      <c r="Q823" s="6"/>
      <c r="R823" s="6"/>
    </row>
    <row r="824" spans="1:18" ht="17.399999999999999" hidden="1" x14ac:dyDescent="0.25">
      <c r="A824" s="71"/>
      <c r="B824" s="105"/>
      <c r="C824" s="121"/>
      <c r="D824" s="151"/>
      <c r="E824" s="151"/>
      <c r="F824" s="151"/>
      <c r="G824" s="121"/>
      <c r="H824" s="105"/>
      <c r="I824" s="105"/>
      <c r="J824" s="70"/>
      <c r="K824" s="6"/>
      <c r="L824" s="6"/>
      <c r="M824" s="6"/>
      <c r="N824" s="6"/>
      <c r="O824" s="6"/>
      <c r="P824" s="6"/>
      <c r="Q824" s="6"/>
      <c r="R824" s="6"/>
    </row>
    <row r="825" spans="1:18" ht="17.399999999999999" hidden="1" x14ac:dyDescent="0.25">
      <c r="A825" s="71"/>
      <c r="B825" s="105"/>
      <c r="C825" s="121"/>
      <c r="D825" s="151"/>
      <c r="E825" s="151"/>
      <c r="F825" s="151"/>
      <c r="G825" s="121"/>
      <c r="H825" s="105"/>
      <c r="I825" s="105"/>
      <c r="J825" s="70"/>
      <c r="K825" s="6"/>
      <c r="L825" s="6"/>
      <c r="M825" s="6"/>
      <c r="N825" s="6"/>
      <c r="O825" s="6"/>
      <c r="P825" s="6"/>
      <c r="Q825" s="6"/>
      <c r="R825" s="6"/>
    </row>
    <row r="826" spans="1:18" ht="17.399999999999999" hidden="1" x14ac:dyDescent="0.25">
      <c r="A826" s="71"/>
      <c r="B826" s="105"/>
      <c r="C826" s="121"/>
      <c r="D826" s="151"/>
      <c r="E826" s="151"/>
      <c r="F826" s="151"/>
      <c r="G826" s="121"/>
      <c r="H826" s="105"/>
      <c r="I826" s="105"/>
      <c r="J826" s="70"/>
      <c r="K826" s="6"/>
      <c r="L826" s="6"/>
      <c r="M826" s="6"/>
      <c r="N826" s="6"/>
      <c r="O826" s="6"/>
      <c r="P826" s="6"/>
      <c r="Q826" s="6"/>
      <c r="R826" s="6"/>
    </row>
    <row r="827" spans="1:18" ht="17.399999999999999" hidden="1" x14ac:dyDescent="0.25">
      <c r="A827" s="71"/>
      <c r="B827" s="105"/>
      <c r="C827" s="121"/>
      <c r="D827" s="151"/>
      <c r="E827" s="151"/>
      <c r="F827" s="151"/>
      <c r="G827" s="121"/>
      <c r="H827" s="105"/>
      <c r="I827" s="105"/>
      <c r="J827" s="70"/>
      <c r="K827" s="6"/>
      <c r="L827" s="6"/>
      <c r="M827" s="6"/>
      <c r="N827" s="6"/>
      <c r="O827" s="6"/>
      <c r="P827" s="6"/>
      <c r="Q827" s="6"/>
      <c r="R827" s="6"/>
    </row>
    <row r="828" spans="1:18" ht="17.399999999999999" hidden="1" x14ac:dyDescent="0.25">
      <c r="A828" s="71"/>
      <c r="B828" s="105"/>
      <c r="C828" s="121"/>
      <c r="D828" s="151"/>
      <c r="E828" s="151"/>
      <c r="F828" s="151"/>
      <c r="G828" s="121"/>
      <c r="H828" s="105"/>
      <c r="I828" s="105"/>
      <c r="J828" s="70"/>
      <c r="K828" s="6"/>
      <c r="L828" s="6"/>
      <c r="M828" s="6"/>
      <c r="N828" s="6"/>
      <c r="O828" s="6"/>
      <c r="P828" s="6"/>
      <c r="Q828" s="6"/>
      <c r="R828" s="6"/>
    </row>
    <row r="829" spans="1:18" ht="17.399999999999999" hidden="1" x14ac:dyDescent="0.25">
      <c r="A829" s="71"/>
      <c r="B829" s="105"/>
      <c r="C829" s="121"/>
      <c r="D829" s="151"/>
      <c r="E829" s="151"/>
      <c r="F829" s="151"/>
      <c r="G829" s="121"/>
      <c r="H829" s="105"/>
      <c r="I829" s="105"/>
      <c r="J829" s="70"/>
      <c r="K829" s="6"/>
      <c r="L829" s="6"/>
      <c r="M829" s="6"/>
      <c r="N829" s="6"/>
      <c r="O829" s="6"/>
      <c r="P829" s="6"/>
      <c r="Q829" s="6"/>
      <c r="R829" s="6"/>
    </row>
    <row r="830" spans="1:18" ht="17.399999999999999" hidden="1" x14ac:dyDescent="0.25">
      <c r="A830" s="71"/>
      <c r="B830" s="105"/>
      <c r="C830" s="121"/>
      <c r="D830" s="151"/>
      <c r="E830" s="151"/>
      <c r="F830" s="151"/>
      <c r="G830" s="121"/>
      <c r="H830" s="105"/>
      <c r="I830" s="105"/>
      <c r="J830" s="70"/>
      <c r="K830" s="6"/>
      <c r="L830" s="6"/>
      <c r="M830" s="6"/>
      <c r="N830" s="6"/>
      <c r="O830" s="6"/>
      <c r="P830" s="6"/>
      <c r="Q830" s="6"/>
      <c r="R830" s="6"/>
    </row>
    <row r="831" spans="1:18" ht="17.399999999999999" hidden="1" x14ac:dyDescent="0.25">
      <c r="A831" s="71"/>
      <c r="B831" s="105"/>
      <c r="C831" s="121"/>
      <c r="D831" s="151"/>
      <c r="E831" s="151"/>
      <c r="F831" s="151"/>
      <c r="G831" s="121"/>
      <c r="H831" s="105"/>
      <c r="I831" s="105"/>
      <c r="J831" s="70"/>
      <c r="K831" s="6"/>
      <c r="L831" s="6"/>
      <c r="M831" s="6"/>
      <c r="N831" s="6"/>
      <c r="O831" s="6"/>
      <c r="P831" s="6"/>
      <c r="Q831" s="6"/>
      <c r="R831" s="6"/>
    </row>
    <row r="832" spans="1:18" ht="17.399999999999999" hidden="1" x14ac:dyDescent="0.25">
      <c r="A832" s="71"/>
      <c r="B832" s="105"/>
      <c r="C832" s="121"/>
      <c r="D832" s="151"/>
      <c r="E832" s="151"/>
      <c r="F832" s="151"/>
      <c r="G832" s="121"/>
      <c r="H832" s="105"/>
      <c r="I832" s="105"/>
      <c r="J832" s="70"/>
      <c r="K832" s="6"/>
      <c r="L832" s="6"/>
      <c r="M832" s="6"/>
      <c r="N832" s="6"/>
      <c r="O832" s="6"/>
      <c r="P832" s="6"/>
      <c r="Q832" s="6"/>
      <c r="R832" s="6"/>
    </row>
    <row r="833" spans="1:18" ht="17.399999999999999" hidden="1" x14ac:dyDescent="0.25">
      <c r="A833" s="71"/>
      <c r="B833" s="105"/>
      <c r="C833" s="121"/>
      <c r="D833" s="151"/>
      <c r="E833" s="151"/>
      <c r="F833" s="151"/>
      <c r="G833" s="121"/>
      <c r="H833" s="105"/>
      <c r="I833" s="105"/>
      <c r="J833" s="70"/>
      <c r="K833" s="6"/>
      <c r="L833" s="6"/>
      <c r="M833" s="6"/>
      <c r="N833" s="6"/>
      <c r="O833" s="6"/>
      <c r="P833" s="6"/>
      <c r="Q833" s="6"/>
      <c r="R833" s="6"/>
    </row>
    <row r="834" spans="1:18" ht="17.399999999999999" hidden="1" x14ac:dyDescent="0.25">
      <c r="A834" s="71"/>
      <c r="B834" s="105"/>
      <c r="C834" s="121"/>
      <c r="D834" s="151"/>
      <c r="E834" s="151"/>
      <c r="F834" s="151"/>
      <c r="G834" s="121"/>
      <c r="H834" s="105"/>
      <c r="I834" s="105"/>
      <c r="J834" s="70"/>
      <c r="K834" s="6"/>
      <c r="L834" s="6"/>
      <c r="M834" s="6"/>
      <c r="N834" s="6"/>
      <c r="O834" s="6"/>
      <c r="P834" s="6"/>
      <c r="Q834" s="6"/>
      <c r="R834" s="6"/>
    </row>
    <row r="835" spans="1:18" ht="17.399999999999999" hidden="1" x14ac:dyDescent="0.25">
      <c r="A835" s="71"/>
      <c r="B835" s="105"/>
      <c r="C835" s="121"/>
      <c r="D835" s="151"/>
      <c r="E835" s="151"/>
      <c r="F835" s="151"/>
      <c r="G835" s="121"/>
      <c r="H835" s="105"/>
      <c r="I835" s="105"/>
      <c r="J835" s="70"/>
      <c r="K835" s="6"/>
      <c r="L835" s="6"/>
      <c r="M835" s="6"/>
      <c r="N835" s="6"/>
      <c r="O835" s="6"/>
      <c r="P835" s="6"/>
      <c r="Q835" s="6"/>
      <c r="R835" s="6"/>
    </row>
    <row r="836" spans="1:18" ht="17.399999999999999" hidden="1" x14ac:dyDescent="0.25">
      <c r="A836" s="71"/>
      <c r="B836" s="105"/>
      <c r="C836" s="121"/>
      <c r="D836" s="151"/>
      <c r="E836" s="151"/>
      <c r="F836" s="151"/>
      <c r="G836" s="121"/>
      <c r="H836" s="105"/>
      <c r="I836" s="105"/>
      <c r="J836" s="70"/>
      <c r="K836" s="6"/>
      <c r="L836" s="6"/>
      <c r="M836" s="6"/>
      <c r="N836" s="6"/>
      <c r="O836" s="6"/>
      <c r="P836" s="6"/>
      <c r="Q836" s="6"/>
      <c r="R836" s="6"/>
    </row>
    <row r="837" spans="1:18" ht="17.399999999999999" hidden="1" x14ac:dyDescent="0.25">
      <c r="A837" s="71"/>
      <c r="B837" s="105"/>
      <c r="C837" s="121"/>
      <c r="D837" s="151"/>
      <c r="E837" s="151"/>
      <c r="F837" s="151"/>
      <c r="G837" s="121"/>
      <c r="H837" s="105"/>
      <c r="I837" s="105"/>
      <c r="J837" s="70"/>
      <c r="K837" s="6"/>
      <c r="L837" s="6"/>
      <c r="M837" s="6"/>
      <c r="N837" s="6"/>
      <c r="O837" s="6"/>
      <c r="P837" s="6"/>
      <c r="Q837" s="6"/>
      <c r="R837" s="6"/>
    </row>
    <row r="838" spans="1:18" ht="17.399999999999999" hidden="1" x14ac:dyDescent="0.25">
      <c r="A838" s="71"/>
      <c r="B838" s="105"/>
      <c r="C838" s="121"/>
      <c r="D838" s="151"/>
      <c r="E838" s="151"/>
      <c r="F838" s="151"/>
      <c r="G838" s="121"/>
      <c r="H838" s="105"/>
      <c r="I838" s="105"/>
      <c r="J838" s="70"/>
      <c r="K838" s="6"/>
      <c r="L838" s="6"/>
      <c r="M838" s="6"/>
      <c r="N838" s="6"/>
      <c r="O838" s="6"/>
      <c r="P838" s="6"/>
      <c r="Q838" s="6"/>
      <c r="R838" s="6"/>
    </row>
    <row r="839" spans="1:18" ht="17.399999999999999" hidden="1" x14ac:dyDescent="0.25">
      <c r="A839" s="71"/>
      <c r="B839" s="105"/>
      <c r="C839" s="121"/>
      <c r="D839" s="151"/>
      <c r="E839" s="151"/>
      <c r="F839" s="151"/>
      <c r="G839" s="121"/>
      <c r="H839" s="105"/>
      <c r="I839" s="105"/>
      <c r="J839" s="70"/>
      <c r="K839" s="6"/>
      <c r="L839" s="6"/>
      <c r="M839" s="6"/>
      <c r="N839" s="6"/>
      <c r="O839" s="6"/>
      <c r="P839" s="6"/>
      <c r="Q839" s="6"/>
      <c r="R839" s="6"/>
    </row>
    <row r="840" spans="1:18" ht="17.399999999999999" hidden="1" x14ac:dyDescent="0.25">
      <c r="A840" s="71"/>
      <c r="B840" s="105"/>
      <c r="C840" s="121"/>
      <c r="D840" s="151"/>
      <c r="E840" s="151"/>
      <c r="F840" s="151"/>
      <c r="G840" s="121"/>
      <c r="H840" s="105"/>
      <c r="I840" s="105"/>
      <c r="J840" s="70"/>
      <c r="K840" s="6"/>
      <c r="L840" s="6"/>
      <c r="M840" s="6"/>
      <c r="N840" s="6"/>
      <c r="O840" s="6"/>
      <c r="P840" s="6"/>
      <c r="Q840" s="6"/>
      <c r="R840" s="6"/>
    </row>
    <row r="841" spans="1:18" ht="17.399999999999999" hidden="1" x14ac:dyDescent="0.25">
      <c r="A841" s="71"/>
      <c r="B841" s="105"/>
      <c r="C841" s="121"/>
      <c r="D841" s="151"/>
      <c r="E841" s="151"/>
      <c r="F841" s="151"/>
      <c r="G841" s="121"/>
      <c r="H841" s="105"/>
      <c r="I841" s="105"/>
      <c r="J841" s="70"/>
      <c r="K841" s="6"/>
      <c r="L841" s="6"/>
      <c r="M841" s="6"/>
      <c r="N841" s="6"/>
      <c r="O841" s="6"/>
      <c r="P841" s="6"/>
      <c r="Q841" s="6"/>
      <c r="R841" s="6"/>
    </row>
    <row r="842" spans="1:18" ht="17.399999999999999" hidden="1" x14ac:dyDescent="0.25">
      <c r="A842" s="71"/>
      <c r="B842" s="105"/>
      <c r="C842" s="121"/>
      <c r="D842" s="151"/>
      <c r="E842" s="151"/>
      <c r="F842" s="151"/>
      <c r="G842" s="121"/>
      <c r="H842" s="105"/>
      <c r="I842" s="105"/>
      <c r="J842" s="70"/>
      <c r="K842" s="6"/>
      <c r="L842" s="6"/>
      <c r="M842" s="6"/>
      <c r="N842" s="6"/>
      <c r="O842" s="6"/>
      <c r="P842" s="6"/>
      <c r="Q842" s="6"/>
      <c r="R842" s="6"/>
    </row>
    <row r="843" spans="1:18" ht="17.399999999999999" hidden="1" x14ac:dyDescent="0.25">
      <c r="A843" s="71"/>
      <c r="B843" s="105"/>
      <c r="C843" s="121"/>
      <c r="D843" s="151"/>
      <c r="E843" s="151"/>
      <c r="F843" s="151"/>
      <c r="G843" s="121"/>
      <c r="H843" s="105"/>
      <c r="I843" s="105"/>
      <c r="J843" s="70"/>
      <c r="K843" s="6"/>
      <c r="L843" s="6"/>
      <c r="M843" s="6"/>
      <c r="N843" s="6"/>
      <c r="O843" s="6"/>
      <c r="P843" s="6"/>
      <c r="Q843" s="6"/>
      <c r="R843" s="6"/>
    </row>
    <row r="844" spans="1:18" ht="17.399999999999999" hidden="1" x14ac:dyDescent="0.25">
      <c r="A844" s="71"/>
      <c r="B844" s="105"/>
      <c r="C844" s="121"/>
      <c r="D844" s="151"/>
      <c r="E844" s="151"/>
      <c r="F844" s="151"/>
      <c r="G844" s="121"/>
      <c r="H844" s="105"/>
      <c r="I844" s="105"/>
      <c r="J844" s="70"/>
      <c r="K844" s="6"/>
      <c r="L844" s="6"/>
      <c r="M844" s="6"/>
      <c r="N844" s="6"/>
      <c r="O844" s="6"/>
      <c r="P844" s="6"/>
      <c r="Q844" s="6"/>
      <c r="R844" s="6"/>
    </row>
    <row r="845" spans="1:18" ht="17.399999999999999" hidden="1" x14ac:dyDescent="0.25">
      <c r="A845" s="71"/>
      <c r="B845" s="105"/>
      <c r="C845" s="121"/>
      <c r="D845" s="151"/>
      <c r="E845" s="151"/>
      <c r="F845" s="151"/>
      <c r="G845" s="121"/>
      <c r="H845" s="105"/>
      <c r="I845" s="105"/>
      <c r="J845" s="70"/>
      <c r="K845" s="6"/>
      <c r="L845" s="6"/>
      <c r="M845" s="6"/>
      <c r="N845" s="6"/>
      <c r="O845" s="6"/>
      <c r="P845" s="6"/>
      <c r="Q845" s="6"/>
      <c r="R845" s="6"/>
    </row>
    <row r="846" spans="1:18" ht="17.399999999999999" hidden="1" x14ac:dyDescent="0.25">
      <c r="A846" s="71"/>
      <c r="B846" s="105"/>
      <c r="C846" s="121"/>
      <c r="D846" s="151"/>
      <c r="E846" s="151"/>
      <c r="F846" s="151"/>
      <c r="G846" s="121"/>
      <c r="H846" s="105"/>
      <c r="I846" s="105"/>
      <c r="J846" s="70"/>
      <c r="K846" s="6"/>
      <c r="L846" s="6"/>
      <c r="M846" s="6"/>
      <c r="N846" s="6"/>
      <c r="O846" s="6"/>
      <c r="P846" s="6"/>
      <c r="Q846" s="6"/>
      <c r="R846" s="6"/>
    </row>
    <row r="847" spans="1:18" ht="17.399999999999999" hidden="1" x14ac:dyDescent="0.25">
      <c r="A847" s="71"/>
      <c r="B847" s="105"/>
      <c r="C847" s="121"/>
      <c r="D847" s="151"/>
      <c r="E847" s="151"/>
      <c r="F847" s="151"/>
      <c r="G847" s="121"/>
      <c r="H847" s="105"/>
      <c r="I847" s="105"/>
      <c r="J847" s="70"/>
      <c r="K847" s="6"/>
      <c r="L847" s="6"/>
      <c r="M847" s="6"/>
      <c r="N847" s="6"/>
      <c r="O847" s="6"/>
      <c r="P847" s="6"/>
      <c r="Q847" s="6"/>
      <c r="R847" s="6"/>
    </row>
    <row r="848" spans="1:18" ht="17.399999999999999" hidden="1" x14ac:dyDescent="0.25">
      <c r="A848" s="71"/>
      <c r="B848" s="105"/>
      <c r="C848" s="121"/>
      <c r="D848" s="151"/>
      <c r="E848" s="151"/>
      <c r="F848" s="151"/>
      <c r="G848" s="121"/>
      <c r="H848" s="105"/>
      <c r="I848" s="105"/>
      <c r="J848" s="70"/>
      <c r="K848" s="6"/>
      <c r="L848" s="6"/>
      <c r="M848" s="6"/>
      <c r="N848" s="6"/>
      <c r="O848" s="6"/>
      <c r="P848" s="6"/>
      <c r="Q848" s="6"/>
      <c r="R848" s="6"/>
    </row>
    <row r="849" spans="1:18" ht="17.399999999999999" hidden="1" x14ac:dyDescent="0.25">
      <c r="A849" s="71"/>
      <c r="B849" s="105"/>
      <c r="C849" s="121"/>
      <c r="D849" s="151"/>
      <c r="E849" s="151"/>
      <c r="F849" s="151"/>
      <c r="G849" s="121"/>
      <c r="H849" s="105"/>
      <c r="I849" s="105"/>
      <c r="J849" s="70"/>
      <c r="K849" s="6"/>
      <c r="L849" s="6"/>
      <c r="M849" s="6"/>
      <c r="N849" s="6"/>
      <c r="O849" s="6"/>
      <c r="P849" s="6"/>
      <c r="Q849" s="6"/>
      <c r="R849" s="6"/>
    </row>
    <row r="850" spans="1:18" ht="17.399999999999999" hidden="1" x14ac:dyDescent="0.25">
      <c r="A850" s="71"/>
      <c r="B850" s="105"/>
      <c r="C850" s="121"/>
      <c r="D850" s="151"/>
      <c r="E850" s="151"/>
      <c r="F850" s="151"/>
      <c r="G850" s="121"/>
      <c r="H850" s="105"/>
      <c r="I850" s="105"/>
      <c r="J850" s="70"/>
      <c r="K850" s="6"/>
      <c r="L850" s="6"/>
      <c r="M850" s="6"/>
      <c r="N850" s="6"/>
      <c r="O850" s="6"/>
      <c r="P850" s="6"/>
      <c r="Q850" s="6"/>
      <c r="R850" s="6"/>
    </row>
    <row r="851" spans="1:18" ht="17.399999999999999" hidden="1" x14ac:dyDescent="0.25">
      <c r="A851" s="71"/>
      <c r="B851" s="105"/>
      <c r="C851" s="121"/>
      <c r="D851" s="151"/>
      <c r="E851" s="151"/>
      <c r="F851" s="151"/>
      <c r="G851" s="121"/>
      <c r="H851" s="105"/>
      <c r="I851" s="105"/>
      <c r="J851" s="70"/>
      <c r="K851" s="6"/>
      <c r="L851" s="6"/>
      <c r="M851" s="6"/>
      <c r="N851" s="6"/>
      <c r="O851" s="6"/>
      <c r="P851" s="6"/>
      <c r="Q851" s="6"/>
      <c r="R851" s="6"/>
    </row>
    <row r="852" spans="1:18" ht="17.399999999999999" hidden="1" x14ac:dyDescent="0.25">
      <c r="A852" s="71"/>
      <c r="B852" s="105"/>
      <c r="C852" s="121"/>
      <c r="D852" s="151"/>
      <c r="E852" s="151"/>
      <c r="F852" s="151"/>
      <c r="G852" s="121"/>
      <c r="H852" s="105"/>
      <c r="I852" s="105"/>
      <c r="J852" s="70"/>
      <c r="K852" s="6"/>
      <c r="L852" s="6"/>
      <c r="M852" s="6"/>
      <c r="N852" s="6"/>
      <c r="O852" s="6"/>
      <c r="P852" s="6"/>
      <c r="Q852" s="6"/>
      <c r="R852" s="6"/>
    </row>
    <row r="853" spans="1:18" ht="17.399999999999999" hidden="1" x14ac:dyDescent="0.25">
      <c r="A853" s="71"/>
      <c r="B853" s="105"/>
      <c r="C853" s="121"/>
      <c r="D853" s="151"/>
      <c r="E853" s="151"/>
      <c r="F853" s="151"/>
      <c r="G853" s="121"/>
      <c r="H853" s="105"/>
      <c r="I853" s="105"/>
      <c r="J853" s="70"/>
      <c r="K853" s="6"/>
      <c r="L853" s="6"/>
      <c r="M853" s="6"/>
      <c r="N853" s="6"/>
      <c r="O853" s="6"/>
      <c r="P853" s="6"/>
      <c r="Q853" s="6"/>
      <c r="R853" s="6"/>
    </row>
    <row r="854" spans="1:18" ht="17.399999999999999" hidden="1" x14ac:dyDescent="0.25">
      <c r="A854" s="71"/>
      <c r="B854" s="105"/>
      <c r="C854" s="121"/>
      <c r="D854" s="151"/>
      <c r="E854" s="151"/>
      <c r="F854" s="151"/>
      <c r="G854" s="121"/>
      <c r="H854" s="105"/>
      <c r="I854" s="105"/>
      <c r="J854" s="70"/>
      <c r="K854" s="6"/>
      <c r="L854" s="6"/>
      <c r="M854" s="6"/>
      <c r="N854" s="6"/>
      <c r="O854" s="6"/>
      <c r="P854" s="6"/>
      <c r="Q854" s="6"/>
      <c r="R854" s="6"/>
    </row>
    <row r="855" spans="1:18" ht="17.399999999999999" hidden="1" x14ac:dyDescent="0.25">
      <c r="A855" s="71"/>
      <c r="B855" s="105"/>
      <c r="C855" s="121"/>
      <c r="D855" s="151"/>
      <c r="E855" s="151"/>
      <c r="F855" s="151"/>
      <c r="G855" s="121"/>
      <c r="H855" s="105"/>
      <c r="I855" s="105"/>
      <c r="J855" s="70"/>
      <c r="K855" s="6"/>
      <c r="L855" s="6"/>
      <c r="M855" s="6"/>
      <c r="N855" s="6"/>
      <c r="O855" s="6"/>
      <c r="P855" s="6"/>
      <c r="Q855" s="6"/>
      <c r="R855" s="6"/>
    </row>
    <row r="856" spans="1:18" ht="17.399999999999999" hidden="1" x14ac:dyDescent="0.25">
      <c r="A856" s="71"/>
      <c r="B856" s="105"/>
      <c r="C856" s="121"/>
      <c r="D856" s="151"/>
      <c r="E856" s="151"/>
      <c r="F856" s="151"/>
      <c r="G856" s="121"/>
      <c r="H856" s="105"/>
      <c r="I856" s="105"/>
      <c r="J856" s="70"/>
      <c r="K856" s="6"/>
      <c r="L856" s="6"/>
      <c r="M856" s="6"/>
      <c r="N856" s="6"/>
      <c r="O856" s="6"/>
      <c r="P856" s="6"/>
      <c r="Q856" s="6"/>
      <c r="R856" s="6"/>
    </row>
    <row r="857" spans="1:18" ht="17.399999999999999" hidden="1" x14ac:dyDescent="0.25">
      <c r="A857" s="71"/>
      <c r="B857" s="105"/>
      <c r="C857" s="121"/>
      <c r="D857" s="151"/>
      <c r="E857" s="151"/>
      <c r="F857" s="151"/>
      <c r="G857" s="121"/>
      <c r="H857" s="105"/>
      <c r="I857" s="105"/>
      <c r="J857" s="70"/>
      <c r="K857" s="6"/>
      <c r="L857" s="6"/>
      <c r="M857" s="6"/>
      <c r="N857" s="6"/>
      <c r="O857" s="6"/>
      <c r="P857" s="6"/>
      <c r="Q857" s="6"/>
      <c r="R857" s="6"/>
    </row>
    <row r="858" spans="1:18" ht="17.399999999999999" hidden="1" x14ac:dyDescent="0.25">
      <c r="A858" s="71"/>
      <c r="B858" s="105"/>
      <c r="C858" s="121"/>
      <c r="D858" s="151"/>
      <c r="E858" s="151"/>
      <c r="F858" s="151"/>
      <c r="G858" s="121"/>
      <c r="H858" s="105"/>
      <c r="I858" s="105"/>
      <c r="J858" s="70"/>
      <c r="K858" s="6"/>
      <c r="L858" s="6"/>
      <c r="M858" s="6"/>
      <c r="N858" s="6"/>
      <c r="O858" s="6"/>
      <c r="P858" s="6"/>
      <c r="Q858" s="6"/>
      <c r="R858" s="6"/>
    </row>
    <row r="859" spans="1:18" ht="17.399999999999999" hidden="1" x14ac:dyDescent="0.25">
      <c r="A859" s="71"/>
      <c r="B859" s="105"/>
      <c r="C859" s="121"/>
      <c r="D859" s="151"/>
      <c r="E859" s="151"/>
      <c r="F859" s="151"/>
      <c r="G859" s="121"/>
      <c r="H859" s="105"/>
      <c r="I859" s="105"/>
      <c r="J859" s="70"/>
      <c r="K859" s="6"/>
      <c r="L859" s="6"/>
      <c r="M859" s="6"/>
      <c r="N859" s="6"/>
      <c r="O859" s="6"/>
      <c r="P859" s="6"/>
      <c r="Q859" s="6"/>
      <c r="R859" s="6"/>
    </row>
    <row r="860" spans="1:18" ht="17.399999999999999" hidden="1" x14ac:dyDescent="0.25">
      <c r="A860" s="71"/>
      <c r="B860" s="105"/>
      <c r="C860" s="121"/>
      <c r="D860" s="151"/>
      <c r="E860" s="151"/>
      <c r="F860" s="151"/>
      <c r="G860" s="121"/>
      <c r="H860" s="105"/>
      <c r="I860" s="105"/>
      <c r="J860" s="70"/>
      <c r="K860" s="6"/>
      <c r="L860" s="6"/>
      <c r="M860" s="6"/>
      <c r="N860" s="6"/>
      <c r="O860" s="6"/>
      <c r="P860" s="6"/>
      <c r="Q860" s="6"/>
      <c r="R860" s="6"/>
    </row>
    <row r="861" spans="1:18" ht="17.399999999999999" hidden="1" x14ac:dyDescent="0.25">
      <c r="A861" s="71"/>
      <c r="B861" s="105"/>
      <c r="C861" s="121"/>
      <c r="D861" s="151"/>
      <c r="E861" s="151"/>
      <c r="F861" s="151"/>
      <c r="G861" s="121"/>
      <c r="H861" s="105"/>
      <c r="I861" s="105"/>
      <c r="J861" s="70"/>
      <c r="K861" s="6"/>
      <c r="L861" s="6"/>
      <c r="M861" s="6"/>
      <c r="N861" s="6"/>
      <c r="O861" s="6"/>
      <c r="P861" s="6"/>
      <c r="Q861" s="6"/>
      <c r="R861" s="6"/>
    </row>
    <row r="862" spans="1:18" ht="17.399999999999999" hidden="1" x14ac:dyDescent="0.25">
      <c r="A862" s="71"/>
      <c r="B862" s="105"/>
      <c r="C862" s="121"/>
      <c r="D862" s="151"/>
      <c r="E862" s="151"/>
      <c r="F862" s="151"/>
      <c r="G862" s="121"/>
      <c r="H862" s="105"/>
      <c r="I862" s="105"/>
      <c r="J862" s="70"/>
      <c r="K862" s="6"/>
      <c r="L862" s="6"/>
      <c r="M862" s="6"/>
      <c r="N862" s="6"/>
      <c r="O862" s="6"/>
      <c r="P862" s="6"/>
      <c r="Q862" s="6"/>
      <c r="R862" s="6"/>
    </row>
    <row r="863" spans="1:18" ht="17.399999999999999" hidden="1" x14ac:dyDescent="0.25">
      <c r="A863" s="71"/>
      <c r="B863" s="105"/>
      <c r="C863" s="121"/>
      <c r="D863" s="151"/>
      <c r="E863" s="151"/>
      <c r="F863" s="151"/>
      <c r="G863" s="121"/>
      <c r="H863" s="105"/>
      <c r="I863" s="105"/>
      <c r="J863" s="70"/>
      <c r="K863" s="6"/>
      <c r="L863" s="6"/>
      <c r="M863" s="6"/>
      <c r="N863" s="6"/>
      <c r="O863" s="6"/>
      <c r="P863" s="6"/>
      <c r="Q863" s="6"/>
      <c r="R863" s="6"/>
    </row>
    <row r="864" spans="1:18" ht="17.399999999999999" hidden="1" x14ac:dyDescent="0.25">
      <c r="A864" s="71"/>
      <c r="B864" s="105"/>
      <c r="C864" s="121"/>
      <c r="D864" s="151"/>
      <c r="E864" s="151"/>
      <c r="F864" s="151"/>
      <c r="G864" s="121"/>
      <c r="H864" s="105"/>
      <c r="I864" s="105"/>
      <c r="J864" s="70"/>
      <c r="K864" s="6"/>
      <c r="L864" s="6"/>
      <c r="M864" s="6"/>
      <c r="N864" s="6"/>
      <c r="O864" s="6"/>
      <c r="P864" s="6"/>
      <c r="Q864" s="6"/>
      <c r="R864" s="6"/>
    </row>
    <row r="865" spans="1:18" ht="17.399999999999999" hidden="1" x14ac:dyDescent="0.25">
      <c r="A865" s="71"/>
      <c r="B865" s="105"/>
      <c r="C865" s="121"/>
      <c r="D865" s="151"/>
      <c r="E865" s="151"/>
      <c r="F865" s="151"/>
      <c r="G865" s="121"/>
      <c r="H865" s="105"/>
      <c r="I865" s="105"/>
      <c r="J865" s="70"/>
      <c r="K865" s="6"/>
      <c r="L865" s="6"/>
      <c r="M865" s="6"/>
      <c r="N865" s="6"/>
      <c r="O865" s="6"/>
      <c r="P865" s="6"/>
      <c r="Q865" s="6"/>
      <c r="R865" s="6"/>
    </row>
    <row r="866" spans="1:18" ht="17.399999999999999" hidden="1" x14ac:dyDescent="0.25">
      <c r="A866" s="71"/>
      <c r="B866" s="105"/>
      <c r="C866" s="121"/>
      <c r="D866" s="151"/>
      <c r="E866" s="151"/>
      <c r="F866" s="151"/>
      <c r="G866" s="121"/>
      <c r="H866" s="105"/>
      <c r="I866" s="105"/>
      <c r="J866" s="70"/>
      <c r="K866" s="6"/>
      <c r="L866" s="6"/>
      <c r="M866" s="6"/>
      <c r="N866" s="6"/>
      <c r="O866" s="6"/>
      <c r="P866" s="6"/>
      <c r="Q866" s="6"/>
      <c r="R866" s="6"/>
    </row>
    <row r="867" spans="1:18" ht="17.399999999999999" hidden="1" x14ac:dyDescent="0.25">
      <c r="A867" s="71"/>
      <c r="B867" s="105"/>
      <c r="C867" s="121"/>
      <c r="D867" s="151"/>
      <c r="E867" s="151"/>
      <c r="F867" s="151"/>
      <c r="G867" s="121"/>
      <c r="H867" s="105"/>
      <c r="I867" s="105"/>
      <c r="J867" s="70"/>
      <c r="K867" s="6"/>
      <c r="L867" s="6"/>
      <c r="M867" s="6"/>
      <c r="N867" s="6"/>
      <c r="O867" s="6"/>
      <c r="P867" s="6"/>
      <c r="Q867" s="6"/>
      <c r="R867" s="6"/>
    </row>
    <row r="868" spans="1:18" ht="17.399999999999999" hidden="1" x14ac:dyDescent="0.25">
      <c r="A868" s="71"/>
      <c r="B868" s="105"/>
      <c r="C868" s="121"/>
      <c r="D868" s="151"/>
      <c r="E868" s="151"/>
      <c r="F868" s="151"/>
      <c r="G868" s="121"/>
      <c r="H868" s="105"/>
      <c r="I868" s="105"/>
      <c r="J868" s="70"/>
      <c r="K868" s="6"/>
      <c r="L868" s="6"/>
      <c r="M868" s="6"/>
      <c r="N868" s="6"/>
      <c r="O868" s="6"/>
      <c r="P868" s="6"/>
      <c r="Q868" s="6"/>
      <c r="R868" s="6"/>
    </row>
    <row r="869" spans="1:18" ht="17.399999999999999" hidden="1" x14ac:dyDescent="0.25">
      <c r="A869" s="71"/>
      <c r="B869" s="105"/>
      <c r="C869" s="121"/>
      <c r="D869" s="151"/>
      <c r="E869" s="151"/>
      <c r="F869" s="151"/>
      <c r="G869" s="121"/>
      <c r="H869" s="105"/>
      <c r="I869" s="105"/>
      <c r="J869" s="70"/>
      <c r="K869" s="6"/>
      <c r="L869" s="6"/>
      <c r="M869" s="6"/>
      <c r="N869" s="6"/>
      <c r="O869" s="6"/>
      <c r="P869" s="6"/>
      <c r="Q869" s="6"/>
      <c r="R869" s="6"/>
    </row>
    <row r="870" spans="1:18" ht="17.399999999999999" hidden="1" x14ac:dyDescent="0.25">
      <c r="A870" s="71"/>
      <c r="B870" s="105"/>
      <c r="C870" s="121"/>
      <c r="D870" s="151"/>
      <c r="E870" s="151"/>
      <c r="F870" s="151"/>
      <c r="G870" s="121"/>
      <c r="H870" s="105"/>
      <c r="I870" s="105"/>
      <c r="J870" s="70"/>
      <c r="K870" s="6"/>
      <c r="L870" s="6"/>
      <c r="M870" s="6"/>
      <c r="N870" s="6"/>
      <c r="O870" s="6"/>
      <c r="P870" s="6"/>
      <c r="Q870" s="6"/>
      <c r="R870" s="6"/>
    </row>
    <row r="871" spans="1:18" ht="17.399999999999999" hidden="1" x14ac:dyDescent="0.25">
      <c r="A871" s="71"/>
      <c r="B871" s="105"/>
      <c r="C871" s="121"/>
      <c r="D871" s="151"/>
      <c r="E871" s="151"/>
      <c r="F871" s="151"/>
      <c r="G871" s="121"/>
      <c r="H871" s="105"/>
      <c r="I871" s="105"/>
      <c r="J871" s="70"/>
      <c r="K871" s="6"/>
      <c r="L871" s="6"/>
      <c r="M871" s="6"/>
      <c r="N871" s="6"/>
      <c r="O871" s="6"/>
      <c r="P871" s="6"/>
      <c r="Q871" s="6"/>
      <c r="R871" s="6"/>
    </row>
    <row r="872" spans="1:18" ht="17.399999999999999" hidden="1" x14ac:dyDescent="0.25">
      <c r="A872" s="71"/>
      <c r="B872" s="105"/>
      <c r="C872" s="121"/>
      <c r="D872" s="151"/>
      <c r="E872" s="151"/>
      <c r="F872" s="151"/>
      <c r="G872" s="121"/>
      <c r="H872" s="105"/>
      <c r="I872" s="105"/>
      <c r="J872" s="70"/>
      <c r="K872" s="6"/>
      <c r="L872" s="6"/>
      <c r="M872" s="6"/>
      <c r="N872" s="6"/>
      <c r="O872" s="6"/>
      <c r="P872" s="6"/>
      <c r="Q872" s="6"/>
      <c r="R872" s="6"/>
    </row>
    <row r="873" spans="1:18" ht="17.399999999999999" hidden="1" x14ac:dyDescent="0.25">
      <c r="A873" s="71"/>
      <c r="B873" s="105"/>
      <c r="C873" s="121"/>
      <c r="D873" s="151"/>
      <c r="E873" s="151"/>
      <c r="F873" s="151"/>
      <c r="G873" s="121"/>
      <c r="H873" s="105"/>
      <c r="I873" s="105"/>
      <c r="J873" s="70"/>
      <c r="K873" s="6"/>
      <c r="L873" s="6"/>
      <c r="M873" s="6"/>
      <c r="N873" s="6"/>
      <c r="O873" s="6"/>
      <c r="P873" s="6"/>
      <c r="Q873" s="6"/>
      <c r="R873" s="6"/>
    </row>
    <row r="874" spans="1:18" ht="17.399999999999999" hidden="1" x14ac:dyDescent="0.25">
      <c r="A874" s="71"/>
      <c r="B874" s="105"/>
      <c r="C874" s="121"/>
      <c r="D874" s="151"/>
      <c r="E874" s="151"/>
      <c r="F874" s="151"/>
      <c r="G874" s="121"/>
      <c r="H874" s="105"/>
      <c r="I874" s="105"/>
      <c r="J874" s="70"/>
      <c r="K874" s="6"/>
      <c r="L874" s="6"/>
      <c r="M874" s="6"/>
      <c r="N874" s="6"/>
      <c r="O874" s="6"/>
      <c r="P874" s="6"/>
      <c r="Q874" s="6"/>
      <c r="R874" s="6"/>
    </row>
    <row r="875" spans="1:18" ht="17.399999999999999" hidden="1" x14ac:dyDescent="0.25">
      <c r="A875" s="71"/>
      <c r="B875" s="105"/>
      <c r="C875" s="121"/>
      <c r="D875" s="151"/>
      <c r="E875" s="151"/>
      <c r="F875" s="151"/>
      <c r="G875" s="121"/>
      <c r="H875" s="105"/>
      <c r="I875" s="105"/>
      <c r="J875" s="70"/>
      <c r="K875" s="6"/>
      <c r="L875" s="6"/>
      <c r="M875" s="6"/>
      <c r="N875" s="6"/>
      <c r="O875" s="6"/>
      <c r="P875" s="6"/>
      <c r="Q875" s="6"/>
      <c r="R875" s="6"/>
    </row>
    <row r="876" spans="1:18" ht="17.399999999999999" hidden="1" x14ac:dyDescent="0.25">
      <c r="A876" s="71"/>
      <c r="B876" s="105"/>
      <c r="C876" s="121"/>
      <c r="D876" s="151"/>
      <c r="E876" s="151"/>
      <c r="F876" s="151"/>
      <c r="G876" s="121"/>
      <c r="H876" s="105"/>
      <c r="I876" s="105"/>
      <c r="J876" s="70"/>
      <c r="K876" s="6"/>
      <c r="L876" s="6"/>
      <c r="M876" s="6"/>
      <c r="N876" s="6"/>
      <c r="O876" s="6"/>
      <c r="P876" s="6"/>
      <c r="Q876" s="6"/>
      <c r="R876" s="6"/>
    </row>
    <row r="877" spans="1:18" ht="17.399999999999999" hidden="1" x14ac:dyDescent="0.25">
      <c r="A877" s="71"/>
      <c r="B877" s="105"/>
      <c r="C877" s="121"/>
      <c r="D877" s="151"/>
      <c r="E877" s="151"/>
      <c r="F877" s="151"/>
      <c r="G877" s="121"/>
      <c r="H877" s="105"/>
      <c r="I877" s="105"/>
      <c r="J877" s="70"/>
      <c r="K877" s="6"/>
      <c r="L877" s="6"/>
      <c r="M877" s="6"/>
      <c r="N877" s="6"/>
      <c r="O877" s="6"/>
      <c r="P877" s="6"/>
      <c r="Q877" s="6"/>
      <c r="R877" s="6"/>
    </row>
    <row r="878" spans="1:18" ht="17.399999999999999" hidden="1" x14ac:dyDescent="0.25">
      <c r="A878" s="71"/>
      <c r="B878" s="105"/>
      <c r="C878" s="121"/>
      <c r="D878" s="151"/>
      <c r="E878" s="151"/>
      <c r="F878" s="151"/>
      <c r="G878" s="121"/>
      <c r="H878" s="105"/>
      <c r="I878" s="105"/>
      <c r="J878" s="70"/>
      <c r="K878" s="6"/>
      <c r="L878" s="6"/>
      <c r="M878" s="6"/>
      <c r="N878" s="6"/>
      <c r="O878" s="6"/>
      <c r="P878" s="6"/>
      <c r="Q878" s="6"/>
      <c r="R878" s="6"/>
    </row>
    <row r="879" spans="1:18" ht="17.399999999999999" hidden="1" x14ac:dyDescent="0.25">
      <c r="A879" s="71"/>
      <c r="B879" s="105"/>
      <c r="C879" s="121"/>
      <c r="D879" s="151"/>
      <c r="E879" s="151"/>
      <c r="F879" s="151"/>
      <c r="G879" s="121"/>
      <c r="H879" s="105"/>
      <c r="I879" s="105"/>
      <c r="J879" s="70"/>
      <c r="K879" s="6"/>
      <c r="L879" s="6"/>
      <c r="M879" s="6"/>
      <c r="N879" s="6"/>
      <c r="O879" s="6"/>
      <c r="P879" s="6"/>
      <c r="Q879" s="6"/>
      <c r="R879" s="6"/>
    </row>
    <row r="880" spans="1:18" ht="17.399999999999999" hidden="1" x14ac:dyDescent="0.25">
      <c r="A880" s="71"/>
      <c r="B880" s="105"/>
      <c r="C880" s="121"/>
      <c r="D880" s="151"/>
      <c r="E880" s="151"/>
      <c r="F880" s="151"/>
      <c r="G880" s="121"/>
      <c r="H880" s="105"/>
      <c r="I880" s="105"/>
      <c r="J880" s="70"/>
      <c r="K880" s="6"/>
      <c r="L880" s="6"/>
      <c r="M880" s="6"/>
      <c r="N880" s="6"/>
      <c r="O880" s="6"/>
      <c r="P880" s="6"/>
      <c r="Q880" s="6"/>
      <c r="R880" s="6"/>
    </row>
    <row r="881" spans="1:18" ht="17.399999999999999" hidden="1" x14ac:dyDescent="0.25">
      <c r="A881" s="71"/>
      <c r="B881" s="105"/>
      <c r="C881" s="121"/>
      <c r="D881" s="151"/>
      <c r="E881" s="151"/>
      <c r="F881" s="151"/>
      <c r="G881" s="121"/>
      <c r="H881" s="105"/>
      <c r="I881" s="105"/>
      <c r="J881" s="70"/>
      <c r="K881" s="6"/>
      <c r="L881" s="6"/>
      <c r="M881" s="6"/>
      <c r="N881" s="6"/>
      <c r="O881" s="6"/>
      <c r="P881" s="6"/>
      <c r="Q881" s="6"/>
      <c r="R881" s="6"/>
    </row>
    <row r="882" spans="1:18" ht="17.399999999999999" hidden="1" x14ac:dyDescent="0.25">
      <c r="A882" s="71"/>
      <c r="B882" s="105"/>
      <c r="C882" s="121"/>
      <c r="D882" s="151"/>
      <c r="E882" s="151"/>
      <c r="F882" s="151"/>
      <c r="G882" s="121"/>
      <c r="H882" s="105"/>
      <c r="I882" s="105"/>
      <c r="J882" s="70"/>
      <c r="K882" s="6"/>
      <c r="L882" s="6"/>
      <c r="M882" s="6"/>
      <c r="N882" s="6"/>
      <c r="O882" s="6"/>
      <c r="P882" s="6"/>
      <c r="Q882" s="6"/>
      <c r="R882" s="6"/>
    </row>
    <row r="883" spans="1:18" ht="17.399999999999999" hidden="1" x14ac:dyDescent="0.25">
      <c r="A883" s="71"/>
      <c r="B883" s="105"/>
      <c r="C883" s="121"/>
      <c r="D883" s="151"/>
      <c r="E883" s="151"/>
      <c r="F883" s="151"/>
      <c r="G883" s="121"/>
      <c r="H883" s="105"/>
      <c r="I883" s="105"/>
      <c r="J883" s="70"/>
      <c r="K883" s="6"/>
      <c r="L883" s="6"/>
      <c r="M883" s="6"/>
      <c r="N883" s="6"/>
      <c r="O883" s="6"/>
      <c r="P883" s="6"/>
      <c r="Q883" s="6"/>
      <c r="R883" s="6"/>
    </row>
    <row r="884" spans="1:18" ht="17.399999999999999" hidden="1" x14ac:dyDescent="0.25">
      <c r="A884" s="71"/>
      <c r="B884" s="105"/>
      <c r="C884" s="121"/>
      <c r="D884" s="151"/>
      <c r="E884" s="151"/>
      <c r="F884" s="151"/>
      <c r="G884" s="121"/>
      <c r="H884" s="105"/>
      <c r="I884" s="105"/>
      <c r="J884" s="70"/>
      <c r="K884" s="6"/>
      <c r="L884" s="6"/>
      <c r="M884" s="6"/>
      <c r="N884" s="6"/>
      <c r="O884" s="6"/>
      <c r="P884" s="6"/>
      <c r="Q884" s="6"/>
      <c r="R884" s="6"/>
    </row>
    <row r="885" spans="1:18" ht="17.399999999999999" hidden="1" x14ac:dyDescent="0.25">
      <c r="A885" s="71"/>
      <c r="B885" s="105"/>
      <c r="C885" s="121"/>
      <c r="D885" s="151"/>
      <c r="E885" s="151"/>
      <c r="F885" s="151"/>
      <c r="G885" s="121"/>
      <c r="H885" s="105"/>
      <c r="I885" s="105"/>
      <c r="J885" s="70"/>
      <c r="K885" s="6"/>
      <c r="L885" s="6"/>
      <c r="M885" s="6"/>
      <c r="N885" s="6"/>
      <c r="O885" s="6"/>
      <c r="P885" s="6"/>
      <c r="Q885" s="6"/>
      <c r="R885" s="6"/>
    </row>
    <row r="886" spans="1:18" ht="17.399999999999999" hidden="1" x14ac:dyDescent="0.25">
      <c r="A886" s="71"/>
      <c r="B886" s="105"/>
      <c r="C886" s="121"/>
      <c r="D886" s="151"/>
      <c r="E886" s="151"/>
      <c r="F886" s="151"/>
      <c r="G886" s="121"/>
      <c r="H886" s="105"/>
      <c r="I886" s="105"/>
      <c r="J886" s="70"/>
      <c r="K886" s="6"/>
      <c r="L886" s="6"/>
      <c r="M886" s="6"/>
      <c r="N886" s="6"/>
      <c r="O886" s="6"/>
      <c r="P886" s="6"/>
      <c r="Q886" s="6"/>
      <c r="R886" s="6"/>
    </row>
    <row r="887" spans="1:18" ht="17.399999999999999" hidden="1" x14ac:dyDescent="0.25">
      <c r="A887" s="71"/>
      <c r="B887" s="105"/>
      <c r="C887" s="121"/>
      <c r="D887" s="151"/>
      <c r="E887" s="151"/>
      <c r="F887" s="151"/>
      <c r="G887" s="121"/>
      <c r="H887" s="105"/>
      <c r="I887" s="105"/>
      <c r="J887" s="70"/>
      <c r="K887" s="6"/>
      <c r="L887" s="6"/>
      <c r="M887" s="6"/>
      <c r="N887" s="6"/>
      <c r="O887" s="6"/>
      <c r="P887" s="6"/>
      <c r="Q887" s="6"/>
      <c r="R887" s="6"/>
    </row>
    <row r="888" spans="1:18" ht="17.399999999999999" hidden="1" x14ac:dyDescent="0.25">
      <c r="A888" s="71"/>
      <c r="B888" s="105"/>
      <c r="C888" s="121"/>
      <c r="D888" s="151"/>
      <c r="E888" s="151"/>
      <c r="F888" s="151"/>
      <c r="G888" s="121"/>
      <c r="H888" s="105"/>
      <c r="I888" s="105"/>
      <c r="J888" s="70"/>
      <c r="K888" s="6"/>
      <c r="L888" s="6"/>
      <c r="M888" s="6"/>
      <c r="N888" s="6"/>
      <c r="O888" s="6"/>
      <c r="P888" s="6"/>
      <c r="Q888" s="6"/>
      <c r="R888" s="6"/>
    </row>
    <row r="889" spans="1:18" ht="17.399999999999999" hidden="1" x14ac:dyDescent="0.25">
      <c r="A889" s="71"/>
      <c r="B889" s="105"/>
      <c r="C889" s="121"/>
      <c r="D889" s="151"/>
      <c r="E889" s="151"/>
      <c r="F889" s="151"/>
      <c r="G889" s="121"/>
      <c r="H889" s="105"/>
      <c r="I889" s="105"/>
      <c r="J889" s="70"/>
      <c r="K889" s="6"/>
      <c r="L889" s="6"/>
      <c r="M889" s="6"/>
      <c r="N889" s="6"/>
      <c r="O889" s="6"/>
      <c r="P889" s="6"/>
      <c r="Q889" s="6"/>
      <c r="R889" s="6"/>
    </row>
    <row r="890" spans="1:18" ht="17.399999999999999" hidden="1" x14ac:dyDescent="0.25">
      <c r="A890" s="71"/>
      <c r="B890" s="105"/>
      <c r="C890" s="121"/>
      <c r="D890" s="151"/>
      <c r="E890" s="151"/>
      <c r="F890" s="151"/>
      <c r="G890" s="121"/>
      <c r="H890" s="105"/>
      <c r="I890" s="105"/>
      <c r="J890" s="70"/>
      <c r="K890" s="6"/>
      <c r="L890" s="6"/>
      <c r="M890" s="6"/>
      <c r="N890" s="6"/>
      <c r="O890" s="6"/>
      <c r="P890" s="6"/>
      <c r="Q890" s="6"/>
      <c r="R890" s="6"/>
    </row>
    <row r="891" spans="1:18" ht="17.399999999999999" hidden="1" x14ac:dyDescent="0.25">
      <c r="A891" s="71"/>
      <c r="B891" s="105"/>
      <c r="C891" s="121"/>
      <c r="D891" s="151"/>
      <c r="E891" s="151"/>
      <c r="F891" s="151"/>
      <c r="G891" s="121"/>
      <c r="H891" s="105"/>
      <c r="I891" s="105"/>
      <c r="J891" s="70"/>
      <c r="K891" s="6"/>
      <c r="L891" s="6"/>
      <c r="M891" s="6"/>
      <c r="N891" s="6"/>
      <c r="O891" s="6"/>
      <c r="P891" s="6"/>
      <c r="Q891" s="6"/>
      <c r="R891" s="6"/>
    </row>
    <row r="892" spans="1:18" ht="17.399999999999999" hidden="1" x14ac:dyDescent="0.25">
      <c r="A892" s="71"/>
      <c r="B892" s="105"/>
      <c r="C892" s="121"/>
      <c r="D892" s="151"/>
      <c r="E892" s="151"/>
      <c r="F892" s="151"/>
      <c r="G892" s="121"/>
      <c r="H892" s="105"/>
      <c r="I892" s="105"/>
      <c r="J892" s="70"/>
      <c r="K892" s="6"/>
      <c r="L892" s="6"/>
      <c r="M892" s="6"/>
      <c r="N892" s="6"/>
      <c r="O892" s="6"/>
      <c r="P892" s="6"/>
      <c r="Q892" s="6"/>
      <c r="R892" s="6"/>
    </row>
    <row r="893" spans="1:18" ht="17.399999999999999" hidden="1" x14ac:dyDescent="0.25">
      <c r="A893" s="71"/>
      <c r="B893" s="105"/>
      <c r="C893" s="121"/>
      <c r="D893" s="151"/>
      <c r="E893" s="151"/>
      <c r="F893" s="151"/>
      <c r="G893" s="121"/>
      <c r="H893" s="105"/>
      <c r="I893" s="105"/>
      <c r="J893" s="70"/>
      <c r="K893" s="6"/>
      <c r="L893" s="6"/>
      <c r="M893" s="6"/>
      <c r="N893" s="6"/>
      <c r="O893" s="6"/>
      <c r="P893" s="6"/>
      <c r="Q893" s="6"/>
      <c r="R893" s="6"/>
    </row>
    <row r="894" spans="1:18" ht="17.399999999999999" hidden="1" x14ac:dyDescent="0.25">
      <c r="A894" s="71"/>
      <c r="B894" s="105"/>
      <c r="C894" s="121"/>
      <c r="D894" s="151"/>
      <c r="E894" s="151"/>
      <c r="F894" s="151"/>
      <c r="G894" s="121"/>
      <c r="H894" s="105"/>
      <c r="I894" s="105"/>
      <c r="J894" s="70"/>
      <c r="K894" s="6"/>
      <c r="L894" s="6"/>
      <c r="M894" s="6"/>
      <c r="N894" s="6"/>
      <c r="O894" s="6"/>
      <c r="P894" s="6"/>
      <c r="Q894" s="6"/>
      <c r="R894" s="6"/>
    </row>
    <row r="895" spans="1:18" ht="17.399999999999999" hidden="1" x14ac:dyDescent="0.25">
      <c r="A895" s="71"/>
      <c r="B895" s="105"/>
      <c r="C895" s="121"/>
      <c r="D895" s="151"/>
      <c r="E895" s="151"/>
      <c r="F895" s="151"/>
      <c r="G895" s="121"/>
      <c r="H895" s="105"/>
      <c r="I895" s="105"/>
      <c r="J895" s="70"/>
      <c r="K895" s="6"/>
      <c r="L895" s="6"/>
      <c r="M895" s="6"/>
      <c r="N895" s="6"/>
      <c r="O895" s="6"/>
      <c r="P895" s="6"/>
      <c r="Q895" s="6"/>
      <c r="R895" s="6"/>
    </row>
    <row r="896" spans="1:18" ht="17.399999999999999" hidden="1" x14ac:dyDescent="0.25">
      <c r="A896" s="71"/>
      <c r="B896" s="105"/>
      <c r="C896" s="121"/>
      <c r="D896" s="151"/>
      <c r="E896" s="151"/>
      <c r="F896" s="151"/>
      <c r="G896" s="121"/>
      <c r="H896" s="105"/>
      <c r="I896" s="105"/>
      <c r="J896" s="70"/>
      <c r="K896" s="6"/>
      <c r="L896" s="6"/>
      <c r="M896" s="6"/>
      <c r="N896" s="6"/>
      <c r="O896" s="6"/>
      <c r="P896" s="6"/>
      <c r="Q896" s="6"/>
      <c r="R896" s="6"/>
    </row>
    <row r="897" spans="1:18" ht="17.399999999999999" hidden="1" x14ac:dyDescent="0.25">
      <c r="A897" s="71"/>
      <c r="B897" s="105"/>
      <c r="C897" s="121"/>
      <c r="D897" s="151"/>
      <c r="E897" s="151"/>
      <c r="F897" s="151"/>
      <c r="G897" s="121"/>
      <c r="H897" s="105"/>
      <c r="I897" s="105"/>
      <c r="J897" s="70"/>
      <c r="K897" s="6"/>
      <c r="L897" s="6"/>
      <c r="M897" s="6"/>
      <c r="N897" s="6"/>
      <c r="O897" s="6"/>
      <c r="P897" s="6"/>
      <c r="Q897" s="6"/>
      <c r="R897" s="6"/>
    </row>
    <row r="898" spans="1:18" ht="17.399999999999999" hidden="1" x14ac:dyDescent="0.25">
      <c r="A898" s="71"/>
      <c r="B898" s="105"/>
      <c r="C898" s="121"/>
      <c r="D898" s="151"/>
      <c r="E898" s="151"/>
      <c r="F898" s="151"/>
      <c r="G898" s="121"/>
      <c r="H898" s="105"/>
      <c r="I898" s="105"/>
      <c r="J898" s="70"/>
      <c r="K898" s="6"/>
      <c r="L898" s="6"/>
      <c r="M898" s="6"/>
      <c r="N898" s="6"/>
      <c r="O898" s="6"/>
      <c r="P898" s="6"/>
      <c r="Q898" s="6"/>
      <c r="R898" s="6"/>
    </row>
    <row r="899" spans="1:18" ht="17.399999999999999" hidden="1" x14ac:dyDescent="0.25">
      <c r="A899" s="71"/>
      <c r="B899" s="105"/>
      <c r="C899" s="121"/>
      <c r="D899" s="151"/>
      <c r="E899" s="151"/>
      <c r="F899" s="151"/>
      <c r="G899" s="121"/>
      <c r="H899" s="105"/>
      <c r="I899" s="105"/>
      <c r="J899" s="70"/>
      <c r="K899" s="6"/>
      <c r="L899" s="6"/>
      <c r="M899" s="6"/>
      <c r="N899" s="6"/>
      <c r="O899" s="6"/>
      <c r="P899" s="6"/>
      <c r="Q899" s="6"/>
      <c r="R899" s="6"/>
    </row>
    <row r="900" spans="1:18" ht="17.399999999999999" hidden="1" x14ac:dyDescent="0.25">
      <c r="A900" s="71"/>
      <c r="B900" s="105"/>
      <c r="C900" s="121"/>
      <c r="D900" s="151"/>
      <c r="E900" s="151"/>
      <c r="F900" s="151"/>
      <c r="G900" s="121"/>
      <c r="H900" s="105"/>
      <c r="I900" s="105"/>
      <c r="J900" s="70"/>
      <c r="K900" s="6"/>
      <c r="L900" s="6"/>
      <c r="M900" s="6"/>
      <c r="N900" s="6"/>
      <c r="O900" s="6"/>
      <c r="P900" s="6"/>
      <c r="Q900" s="6"/>
      <c r="R900" s="6"/>
    </row>
    <row r="901" spans="1:18" ht="17.399999999999999" hidden="1" x14ac:dyDescent="0.25">
      <c r="A901" s="71"/>
      <c r="B901" s="105"/>
      <c r="C901" s="121"/>
      <c r="D901" s="151"/>
      <c r="E901" s="151"/>
      <c r="F901" s="151"/>
      <c r="G901" s="121"/>
      <c r="H901" s="105"/>
      <c r="I901" s="105"/>
      <c r="J901" s="70"/>
      <c r="K901" s="6"/>
      <c r="L901" s="6"/>
      <c r="M901" s="6"/>
      <c r="N901" s="6"/>
      <c r="O901" s="6"/>
      <c r="P901" s="6"/>
      <c r="Q901" s="6"/>
      <c r="R901" s="6"/>
    </row>
    <row r="902" spans="1:18" ht="17.399999999999999" hidden="1" x14ac:dyDescent="0.25">
      <c r="A902" s="71"/>
      <c r="B902" s="105"/>
      <c r="C902" s="121"/>
      <c r="D902" s="151"/>
      <c r="E902" s="151"/>
      <c r="F902" s="151"/>
      <c r="G902" s="121"/>
      <c r="H902" s="105"/>
      <c r="I902" s="105"/>
      <c r="J902" s="70"/>
      <c r="K902" s="6"/>
      <c r="L902" s="6"/>
      <c r="M902" s="6"/>
      <c r="N902" s="6"/>
      <c r="O902" s="6"/>
      <c r="P902" s="6"/>
      <c r="Q902" s="6"/>
      <c r="R902" s="6"/>
    </row>
    <row r="903" spans="1:18" ht="17.399999999999999" hidden="1" x14ac:dyDescent="0.25">
      <c r="A903" s="71"/>
      <c r="B903" s="105"/>
      <c r="C903" s="121"/>
      <c r="D903" s="151"/>
      <c r="E903" s="151"/>
      <c r="F903" s="151"/>
      <c r="G903" s="121"/>
      <c r="H903" s="105"/>
      <c r="I903" s="105"/>
      <c r="J903" s="70"/>
      <c r="K903" s="6"/>
      <c r="L903" s="6"/>
      <c r="M903" s="6"/>
      <c r="N903" s="6"/>
      <c r="O903" s="6"/>
      <c r="P903" s="6"/>
      <c r="Q903" s="6"/>
      <c r="R903" s="6"/>
    </row>
    <row r="904" spans="1:18" ht="17.399999999999999" hidden="1" x14ac:dyDescent="0.25">
      <c r="A904" s="71"/>
      <c r="B904" s="105"/>
      <c r="C904" s="121"/>
      <c r="D904" s="151"/>
      <c r="E904" s="151"/>
      <c r="F904" s="151"/>
      <c r="G904" s="121"/>
      <c r="H904" s="105"/>
      <c r="I904" s="105"/>
      <c r="J904" s="70"/>
      <c r="K904" s="6"/>
      <c r="L904" s="6"/>
      <c r="M904" s="6"/>
      <c r="N904" s="6"/>
      <c r="O904" s="6"/>
      <c r="P904" s="6"/>
      <c r="Q904" s="6"/>
      <c r="R904" s="6"/>
    </row>
    <row r="905" spans="1:18" ht="17.399999999999999" hidden="1" x14ac:dyDescent="0.25">
      <c r="A905" s="71"/>
      <c r="B905" s="105"/>
      <c r="C905" s="121"/>
      <c r="D905" s="151"/>
      <c r="E905" s="151"/>
      <c r="F905" s="151"/>
      <c r="G905" s="121"/>
      <c r="H905" s="105"/>
      <c r="I905" s="105"/>
      <c r="J905" s="70"/>
      <c r="K905" s="6"/>
      <c r="L905" s="6"/>
      <c r="M905" s="6"/>
      <c r="N905" s="6"/>
      <c r="O905" s="6"/>
      <c r="P905" s="6"/>
      <c r="Q905" s="6"/>
      <c r="R905" s="6"/>
    </row>
    <row r="906" spans="1:18" ht="17.399999999999999" hidden="1" x14ac:dyDescent="0.25">
      <c r="A906" s="71"/>
      <c r="B906" s="105"/>
      <c r="C906" s="121"/>
      <c r="D906" s="151"/>
      <c r="E906" s="151"/>
      <c r="F906" s="151"/>
      <c r="G906" s="121"/>
      <c r="H906" s="105"/>
      <c r="I906" s="105"/>
      <c r="J906" s="70"/>
      <c r="K906" s="6"/>
      <c r="L906" s="6"/>
      <c r="M906" s="6"/>
      <c r="N906" s="6"/>
      <c r="O906" s="6"/>
      <c r="P906" s="6"/>
      <c r="Q906" s="6"/>
      <c r="R906" s="6"/>
    </row>
    <row r="907" spans="1:18" ht="17.399999999999999" hidden="1" x14ac:dyDescent="0.25">
      <c r="A907" s="71"/>
      <c r="B907" s="105"/>
      <c r="C907" s="121"/>
      <c r="D907" s="151"/>
      <c r="E907" s="151"/>
      <c r="F907" s="151"/>
      <c r="G907" s="121"/>
      <c r="H907" s="105"/>
      <c r="I907" s="105"/>
      <c r="J907" s="70"/>
      <c r="K907" s="6"/>
      <c r="L907" s="6"/>
      <c r="M907" s="6"/>
      <c r="N907" s="6"/>
      <c r="O907" s="6"/>
      <c r="P907" s="6"/>
      <c r="Q907" s="6"/>
      <c r="R907" s="6"/>
    </row>
    <row r="908" spans="1:18" ht="17.399999999999999" hidden="1" x14ac:dyDescent="0.25">
      <c r="A908" s="71"/>
      <c r="B908" s="105"/>
      <c r="C908" s="121"/>
      <c r="D908" s="151"/>
      <c r="E908" s="151"/>
      <c r="F908" s="151"/>
      <c r="G908" s="121"/>
      <c r="H908" s="105"/>
      <c r="I908" s="105"/>
      <c r="J908" s="70"/>
      <c r="K908" s="6"/>
      <c r="L908" s="6"/>
      <c r="M908" s="6"/>
      <c r="N908" s="6"/>
      <c r="O908" s="6"/>
      <c r="P908" s="6"/>
      <c r="Q908" s="6"/>
      <c r="R908" s="6"/>
    </row>
    <row r="909" spans="1:18" ht="17.399999999999999" hidden="1" x14ac:dyDescent="0.25">
      <c r="A909" s="71"/>
      <c r="B909" s="105"/>
      <c r="C909" s="121"/>
      <c r="D909" s="151"/>
      <c r="E909" s="151"/>
      <c r="F909" s="151"/>
      <c r="G909" s="121"/>
      <c r="H909" s="105"/>
      <c r="I909" s="105"/>
      <c r="J909" s="70"/>
      <c r="K909" s="6"/>
      <c r="L909" s="6"/>
      <c r="M909" s="6"/>
      <c r="N909" s="6"/>
      <c r="O909" s="6"/>
      <c r="P909" s="6"/>
      <c r="Q909" s="6"/>
      <c r="R909" s="6"/>
    </row>
    <row r="910" spans="1:18" ht="17.399999999999999" hidden="1" x14ac:dyDescent="0.25">
      <c r="A910" s="71"/>
      <c r="B910" s="105"/>
      <c r="C910" s="121"/>
      <c r="D910" s="151"/>
      <c r="E910" s="151"/>
      <c r="F910" s="151"/>
      <c r="G910" s="121"/>
      <c r="H910" s="105"/>
      <c r="I910" s="105"/>
      <c r="J910" s="70"/>
      <c r="K910" s="6"/>
      <c r="L910" s="6"/>
      <c r="M910" s="6"/>
      <c r="N910" s="6"/>
      <c r="O910" s="6"/>
      <c r="P910" s="6"/>
      <c r="Q910" s="6"/>
      <c r="R910" s="6"/>
    </row>
    <row r="911" spans="1:18" ht="17.399999999999999" hidden="1" x14ac:dyDescent="0.25">
      <c r="A911" s="71"/>
      <c r="B911" s="105"/>
      <c r="C911" s="121"/>
      <c r="D911" s="151"/>
      <c r="E911" s="151"/>
      <c r="F911" s="151"/>
      <c r="G911" s="121"/>
      <c r="H911" s="105"/>
      <c r="I911" s="105"/>
      <c r="J911" s="70"/>
      <c r="K911" s="6"/>
      <c r="L911" s="6"/>
      <c r="M911" s="6"/>
      <c r="N911" s="6"/>
      <c r="O911" s="6"/>
      <c r="P911" s="6"/>
      <c r="Q911" s="6"/>
      <c r="R911" s="6"/>
    </row>
    <row r="912" spans="1:18" ht="17.399999999999999" hidden="1" x14ac:dyDescent="0.25">
      <c r="A912" s="71"/>
      <c r="B912" s="105"/>
      <c r="C912" s="121"/>
      <c r="D912" s="151"/>
      <c r="E912" s="151"/>
      <c r="F912" s="151"/>
      <c r="G912" s="121"/>
      <c r="H912" s="105"/>
      <c r="I912" s="105"/>
      <c r="J912" s="70"/>
      <c r="K912" s="6"/>
      <c r="L912" s="6"/>
      <c r="M912" s="6"/>
      <c r="N912" s="6"/>
      <c r="O912" s="6"/>
      <c r="P912" s="6"/>
      <c r="Q912" s="6"/>
      <c r="R912" s="6"/>
    </row>
    <row r="913" spans="1:18" ht="17.399999999999999" hidden="1" x14ac:dyDescent="0.25">
      <c r="A913" s="71"/>
      <c r="B913" s="105"/>
      <c r="C913" s="121"/>
      <c r="D913" s="151"/>
      <c r="E913" s="151"/>
      <c r="F913" s="151"/>
      <c r="G913" s="121"/>
      <c r="H913" s="105"/>
      <c r="I913" s="105"/>
      <c r="J913" s="70"/>
      <c r="K913" s="6"/>
      <c r="L913" s="6"/>
      <c r="M913" s="6"/>
      <c r="N913" s="6"/>
      <c r="O913" s="6"/>
      <c r="P913" s="6"/>
      <c r="Q913" s="6"/>
      <c r="R913" s="6"/>
    </row>
    <row r="914" spans="1:18" ht="17.399999999999999" hidden="1" x14ac:dyDescent="0.25">
      <c r="A914" s="71"/>
      <c r="B914" s="105"/>
      <c r="C914" s="121"/>
      <c r="D914" s="151"/>
      <c r="E914" s="151"/>
      <c r="F914" s="151"/>
      <c r="G914" s="121"/>
      <c r="H914" s="105"/>
      <c r="I914" s="105"/>
      <c r="J914" s="70"/>
      <c r="K914" s="6"/>
      <c r="L914" s="6"/>
      <c r="M914" s="6"/>
      <c r="N914" s="6"/>
      <c r="O914" s="6"/>
      <c r="P914" s="6"/>
      <c r="Q914" s="6"/>
      <c r="R914" s="6"/>
    </row>
    <row r="915" spans="1:18" ht="17.399999999999999" hidden="1" x14ac:dyDescent="0.25">
      <c r="A915" s="71"/>
      <c r="B915" s="105"/>
      <c r="C915" s="121"/>
      <c r="D915" s="151"/>
      <c r="E915" s="151"/>
      <c r="F915" s="151"/>
      <c r="G915" s="121"/>
      <c r="H915" s="105"/>
      <c r="I915" s="105"/>
      <c r="J915" s="70"/>
      <c r="K915" s="6"/>
      <c r="L915" s="6"/>
      <c r="M915" s="6"/>
      <c r="N915" s="6"/>
      <c r="O915" s="6"/>
      <c r="P915" s="6"/>
      <c r="Q915" s="6"/>
      <c r="R915" s="6"/>
    </row>
    <row r="916" spans="1:18" ht="17.399999999999999" hidden="1" x14ac:dyDescent="0.25">
      <c r="A916" s="71"/>
      <c r="B916" s="105"/>
      <c r="C916" s="121"/>
      <c r="D916" s="151"/>
      <c r="E916" s="151"/>
      <c r="F916" s="151"/>
      <c r="G916" s="121"/>
      <c r="H916" s="105"/>
      <c r="I916" s="105"/>
      <c r="J916" s="70"/>
      <c r="K916" s="6"/>
      <c r="L916" s="6"/>
      <c r="M916" s="6"/>
      <c r="N916" s="6"/>
      <c r="O916" s="6"/>
      <c r="P916" s="6"/>
      <c r="Q916" s="6"/>
      <c r="R916" s="6"/>
    </row>
    <row r="917" spans="1:18" ht="17.399999999999999" hidden="1" x14ac:dyDescent="0.25">
      <c r="A917" s="71"/>
      <c r="B917" s="105"/>
      <c r="C917" s="121"/>
      <c r="D917" s="151"/>
      <c r="E917" s="151"/>
      <c r="F917" s="151"/>
      <c r="G917" s="121"/>
      <c r="H917" s="105"/>
      <c r="I917" s="105"/>
      <c r="J917" s="70"/>
      <c r="K917" s="6"/>
      <c r="L917" s="6"/>
      <c r="M917" s="6"/>
      <c r="N917" s="6"/>
      <c r="O917" s="6"/>
      <c r="P917" s="6"/>
      <c r="Q917" s="6"/>
      <c r="R917" s="6"/>
    </row>
    <row r="918" spans="1:18" ht="17.399999999999999" hidden="1" x14ac:dyDescent="0.25">
      <c r="A918" s="71"/>
      <c r="B918" s="105"/>
      <c r="C918" s="121"/>
      <c r="D918" s="151"/>
      <c r="E918" s="151"/>
      <c r="F918" s="151"/>
      <c r="G918" s="121"/>
      <c r="H918" s="105"/>
      <c r="I918" s="105"/>
      <c r="J918" s="70"/>
      <c r="K918" s="6"/>
      <c r="L918" s="6"/>
      <c r="M918" s="6"/>
      <c r="N918" s="6"/>
      <c r="O918" s="6"/>
      <c r="P918" s="6"/>
      <c r="Q918" s="6"/>
      <c r="R918" s="6"/>
    </row>
    <row r="919" spans="1:18" ht="17.399999999999999" hidden="1" x14ac:dyDescent="0.25">
      <c r="A919" s="71"/>
      <c r="B919" s="105"/>
      <c r="C919" s="121"/>
      <c r="D919" s="151"/>
      <c r="E919" s="151"/>
      <c r="F919" s="151"/>
      <c r="G919" s="121"/>
      <c r="H919" s="105"/>
      <c r="I919" s="105"/>
      <c r="J919" s="70"/>
      <c r="K919" s="6"/>
      <c r="L919" s="6"/>
      <c r="M919" s="6"/>
      <c r="N919" s="6"/>
      <c r="O919" s="6"/>
      <c r="P919" s="6"/>
      <c r="Q919" s="6"/>
      <c r="R919" s="6"/>
    </row>
    <row r="920" spans="1:18" ht="17.399999999999999" hidden="1" x14ac:dyDescent="0.25">
      <c r="A920" s="71"/>
      <c r="B920" s="105"/>
      <c r="C920" s="121"/>
      <c r="D920" s="151"/>
      <c r="E920" s="151"/>
      <c r="F920" s="151"/>
      <c r="G920" s="121"/>
      <c r="H920" s="105"/>
      <c r="I920" s="105"/>
      <c r="J920" s="70"/>
      <c r="K920" s="6"/>
      <c r="L920" s="6"/>
      <c r="M920" s="6"/>
      <c r="N920" s="6"/>
      <c r="O920" s="6"/>
      <c r="P920" s="6"/>
      <c r="Q920" s="6"/>
      <c r="R920" s="6"/>
    </row>
    <row r="921" spans="1:18" ht="17.399999999999999" hidden="1" x14ac:dyDescent="0.25">
      <c r="A921" s="71"/>
      <c r="B921" s="105"/>
      <c r="C921" s="121"/>
      <c r="D921" s="151"/>
      <c r="E921" s="151"/>
      <c r="F921" s="151"/>
      <c r="G921" s="121"/>
      <c r="H921" s="105"/>
      <c r="I921" s="105"/>
      <c r="J921" s="70"/>
      <c r="K921" s="6"/>
      <c r="L921" s="6"/>
      <c r="M921" s="6"/>
      <c r="N921" s="6"/>
      <c r="O921" s="6"/>
      <c r="P921" s="6"/>
      <c r="Q921" s="6"/>
      <c r="R921" s="6"/>
    </row>
    <row r="922" spans="1:18" ht="17.399999999999999" hidden="1" x14ac:dyDescent="0.25">
      <c r="A922" s="71"/>
      <c r="B922" s="105"/>
      <c r="C922" s="121"/>
      <c r="D922" s="151"/>
      <c r="E922" s="151"/>
      <c r="F922" s="151"/>
      <c r="G922" s="121"/>
      <c r="H922" s="105"/>
      <c r="I922" s="105"/>
      <c r="J922" s="70"/>
      <c r="K922" s="6"/>
      <c r="L922" s="6"/>
      <c r="M922" s="6"/>
      <c r="N922" s="6"/>
      <c r="O922" s="6"/>
      <c r="P922" s="6"/>
      <c r="Q922" s="6"/>
      <c r="R922" s="6"/>
    </row>
    <row r="923" spans="1:18" ht="17.399999999999999" hidden="1" x14ac:dyDescent="0.25">
      <c r="A923" s="71"/>
      <c r="B923" s="105"/>
      <c r="C923" s="121"/>
      <c r="D923" s="151"/>
      <c r="E923" s="151"/>
      <c r="F923" s="151"/>
      <c r="G923" s="121"/>
      <c r="H923" s="105"/>
      <c r="I923" s="105"/>
      <c r="J923" s="70"/>
      <c r="K923" s="6"/>
      <c r="L923" s="6"/>
      <c r="M923" s="6"/>
      <c r="N923" s="6"/>
      <c r="O923" s="6"/>
      <c r="P923" s="6"/>
      <c r="Q923" s="6"/>
      <c r="R923" s="6"/>
    </row>
    <row r="924" spans="1:18" ht="17.399999999999999" hidden="1" x14ac:dyDescent="0.25">
      <c r="A924" s="71"/>
      <c r="B924" s="105"/>
      <c r="C924" s="121"/>
      <c r="D924" s="151"/>
      <c r="E924" s="151"/>
      <c r="F924" s="151"/>
      <c r="G924" s="121"/>
      <c r="H924" s="105"/>
      <c r="I924" s="105"/>
      <c r="J924" s="70"/>
      <c r="K924" s="6"/>
      <c r="L924" s="6"/>
      <c r="M924" s="6"/>
      <c r="N924" s="6"/>
      <c r="O924" s="6"/>
      <c r="P924" s="6"/>
      <c r="Q924" s="6"/>
      <c r="R924" s="6"/>
    </row>
    <row r="925" spans="1:18" ht="17.399999999999999" hidden="1" x14ac:dyDescent="0.25">
      <c r="A925" s="71"/>
      <c r="B925" s="105"/>
      <c r="C925" s="121"/>
      <c r="D925" s="151"/>
      <c r="E925" s="151"/>
      <c r="F925" s="151"/>
      <c r="G925" s="121"/>
      <c r="H925" s="105"/>
      <c r="I925" s="105"/>
      <c r="J925" s="70"/>
      <c r="K925" s="6"/>
      <c r="L925" s="6"/>
      <c r="M925" s="6"/>
      <c r="N925" s="6"/>
      <c r="O925" s="6"/>
      <c r="P925" s="6"/>
      <c r="Q925" s="6"/>
      <c r="R925" s="6"/>
    </row>
    <row r="926" spans="1:18" ht="17.399999999999999" hidden="1" x14ac:dyDescent="0.25">
      <c r="A926" s="71"/>
      <c r="B926" s="105"/>
      <c r="C926" s="121"/>
      <c r="D926" s="151"/>
      <c r="E926" s="151"/>
      <c r="F926" s="151"/>
      <c r="G926" s="121"/>
      <c r="H926" s="105"/>
      <c r="I926" s="105"/>
      <c r="J926" s="70"/>
      <c r="K926" s="6"/>
      <c r="L926" s="6"/>
      <c r="M926" s="6"/>
      <c r="N926" s="6"/>
      <c r="O926" s="6"/>
      <c r="P926" s="6"/>
      <c r="Q926" s="6"/>
      <c r="R926" s="6"/>
    </row>
    <row r="927" spans="1:18" ht="17.399999999999999" hidden="1" x14ac:dyDescent="0.25">
      <c r="A927" s="71"/>
      <c r="B927" s="105"/>
      <c r="C927" s="121"/>
      <c r="D927" s="151"/>
      <c r="E927" s="151"/>
      <c r="F927" s="151"/>
      <c r="G927" s="121"/>
      <c r="H927" s="105"/>
      <c r="I927" s="105"/>
      <c r="J927" s="70"/>
      <c r="K927" s="6"/>
      <c r="L927" s="6"/>
      <c r="M927" s="6"/>
      <c r="N927" s="6"/>
      <c r="O927" s="6"/>
      <c r="P927" s="6"/>
      <c r="Q927" s="6"/>
      <c r="R927" s="6"/>
    </row>
    <row r="928" spans="1:18" ht="17.399999999999999" hidden="1" x14ac:dyDescent="0.25">
      <c r="A928" s="71"/>
      <c r="B928" s="105"/>
      <c r="C928" s="121"/>
      <c r="D928" s="151"/>
      <c r="E928" s="151"/>
      <c r="F928" s="151"/>
      <c r="G928" s="121"/>
      <c r="H928" s="105"/>
      <c r="I928" s="105"/>
      <c r="J928" s="70"/>
      <c r="K928" s="6"/>
      <c r="L928" s="6"/>
      <c r="M928" s="6"/>
      <c r="N928" s="6"/>
      <c r="O928" s="6"/>
      <c r="P928" s="6"/>
      <c r="Q928" s="6"/>
      <c r="R928" s="6"/>
    </row>
    <row r="929" spans="1:18" ht="17.399999999999999" hidden="1" x14ac:dyDescent="0.25">
      <c r="A929" s="71"/>
      <c r="B929" s="105"/>
      <c r="C929" s="121"/>
      <c r="D929" s="151"/>
      <c r="E929" s="151"/>
      <c r="F929" s="151"/>
      <c r="G929" s="121"/>
      <c r="H929" s="105"/>
      <c r="I929" s="105"/>
      <c r="J929" s="70"/>
      <c r="K929" s="6"/>
      <c r="L929" s="6"/>
      <c r="M929" s="6"/>
      <c r="N929" s="6"/>
      <c r="O929" s="6"/>
      <c r="P929" s="6"/>
      <c r="Q929" s="6"/>
      <c r="R929" s="6"/>
    </row>
    <row r="930" spans="1:18" ht="17.399999999999999" hidden="1" x14ac:dyDescent="0.25">
      <c r="A930" s="71"/>
      <c r="B930" s="105"/>
      <c r="C930" s="121"/>
      <c r="D930" s="151"/>
      <c r="E930" s="151"/>
      <c r="F930" s="151"/>
      <c r="G930" s="121"/>
      <c r="H930" s="105"/>
      <c r="I930" s="105"/>
      <c r="J930" s="70"/>
      <c r="K930" s="6"/>
      <c r="L930" s="6"/>
      <c r="M930" s="6"/>
      <c r="N930" s="6"/>
      <c r="O930" s="6"/>
      <c r="P930" s="6"/>
      <c r="Q930" s="6"/>
      <c r="R930" s="6"/>
    </row>
    <row r="931" spans="1:18" ht="17.399999999999999" hidden="1" x14ac:dyDescent="0.25">
      <c r="A931" s="71"/>
      <c r="B931" s="105"/>
      <c r="C931" s="121"/>
      <c r="D931" s="151"/>
      <c r="E931" s="151"/>
      <c r="F931" s="151"/>
      <c r="G931" s="121"/>
      <c r="H931" s="105"/>
      <c r="I931" s="105"/>
      <c r="J931" s="70"/>
      <c r="K931" s="6"/>
      <c r="L931" s="6"/>
      <c r="M931" s="6"/>
      <c r="N931" s="6"/>
      <c r="O931" s="6"/>
      <c r="P931" s="6"/>
      <c r="Q931" s="6"/>
      <c r="R931" s="6"/>
    </row>
    <row r="932" spans="1:18" ht="17.399999999999999" hidden="1" x14ac:dyDescent="0.25">
      <c r="A932" s="71"/>
      <c r="B932" s="105"/>
      <c r="C932" s="121"/>
      <c r="D932" s="151"/>
      <c r="E932" s="151"/>
      <c r="F932" s="151"/>
      <c r="G932" s="121"/>
      <c r="H932" s="105"/>
      <c r="I932" s="105"/>
      <c r="J932" s="70"/>
      <c r="K932" s="6"/>
      <c r="L932" s="6"/>
      <c r="M932" s="6"/>
      <c r="N932" s="6"/>
      <c r="O932" s="6"/>
      <c r="P932" s="6"/>
      <c r="Q932" s="6"/>
      <c r="R932" s="6"/>
    </row>
    <row r="933" spans="1:18" ht="17.399999999999999" hidden="1" x14ac:dyDescent="0.25">
      <c r="A933" s="71"/>
      <c r="B933" s="105"/>
      <c r="C933" s="121"/>
      <c r="D933" s="151"/>
      <c r="E933" s="151"/>
      <c r="F933" s="151"/>
      <c r="G933" s="121"/>
      <c r="H933" s="105"/>
      <c r="I933" s="105"/>
      <c r="J933" s="70"/>
      <c r="K933" s="6"/>
      <c r="L933" s="6"/>
      <c r="M933" s="6"/>
      <c r="N933" s="6"/>
      <c r="O933" s="6"/>
      <c r="P933" s="6"/>
      <c r="Q933" s="6"/>
      <c r="R933" s="6"/>
    </row>
    <row r="934" spans="1:18" ht="17.399999999999999" hidden="1" x14ac:dyDescent="0.25">
      <c r="A934" s="71"/>
      <c r="B934" s="105"/>
      <c r="C934" s="121"/>
      <c r="D934" s="151"/>
      <c r="E934" s="151"/>
      <c r="F934" s="151"/>
      <c r="G934" s="121"/>
      <c r="H934" s="105"/>
      <c r="I934" s="105"/>
      <c r="J934" s="70"/>
      <c r="K934" s="6"/>
      <c r="L934" s="6"/>
      <c r="M934" s="6"/>
      <c r="N934" s="6"/>
      <c r="O934" s="6"/>
      <c r="P934" s="6"/>
      <c r="Q934" s="6"/>
      <c r="R934" s="6"/>
    </row>
    <row r="935" spans="1:18" ht="17.399999999999999" hidden="1" x14ac:dyDescent="0.25">
      <c r="A935" s="71"/>
      <c r="B935" s="105"/>
      <c r="C935" s="121"/>
      <c r="D935" s="151"/>
      <c r="E935" s="151"/>
      <c r="F935" s="151"/>
      <c r="G935" s="121"/>
      <c r="H935" s="105"/>
      <c r="I935" s="105"/>
      <c r="J935" s="70"/>
      <c r="K935" s="6"/>
      <c r="L935" s="6"/>
      <c r="M935" s="6"/>
      <c r="N935" s="6"/>
      <c r="O935" s="6"/>
      <c r="P935" s="6"/>
      <c r="Q935" s="6"/>
      <c r="R935" s="6"/>
    </row>
    <row r="936" spans="1:18" ht="17.399999999999999" hidden="1" x14ac:dyDescent="0.25">
      <c r="A936" s="71"/>
      <c r="B936" s="105"/>
      <c r="C936" s="121"/>
      <c r="D936" s="151"/>
      <c r="E936" s="151"/>
      <c r="F936" s="151"/>
      <c r="G936" s="121"/>
      <c r="H936" s="105"/>
      <c r="I936" s="105"/>
      <c r="J936" s="70"/>
      <c r="K936" s="6"/>
      <c r="L936" s="6"/>
      <c r="M936" s="6"/>
      <c r="N936" s="6"/>
      <c r="O936" s="6"/>
      <c r="P936" s="6"/>
      <c r="Q936" s="6"/>
      <c r="R936" s="6"/>
    </row>
    <row r="937" spans="1:18" ht="17.399999999999999" hidden="1" x14ac:dyDescent="0.25">
      <c r="A937" s="71"/>
      <c r="B937" s="105"/>
      <c r="C937" s="121"/>
      <c r="D937" s="151"/>
      <c r="E937" s="151"/>
      <c r="F937" s="151"/>
      <c r="G937" s="121"/>
      <c r="H937" s="105"/>
      <c r="I937" s="105"/>
      <c r="J937" s="70"/>
      <c r="K937" s="6"/>
      <c r="L937" s="6"/>
      <c r="M937" s="6"/>
      <c r="N937" s="6"/>
      <c r="O937" s="6"/>
      <c r="P937" s="6"/>
      <c r="Q937" s="6"/>
      <c r="R937" s="6"/>
    </row>
    <row r="938" spans="1:18" ht="17.399999999999999" hidden="1" x14ac:dyDescent="0.25">
      <c r="A938" s="71"/>
      <c r="B938" s="105"/>
      <c r="C938" s="121"/>
      <c r="D938" s="151"/>
      <c r="E938" s="151"/>
      <c r="F938" s="151"/>
      <c r="G938" s="121"/>
      <c r="H938" s="105"/>
      <c r="I938" s="105"/>
      <c r="J938" s="70"/>
      <c r="K938" s="6"/>
      <c r="L938" s="6"/>
      <c r="M938" s="6"/>
      <c r="N938" s="6"/>
      <c r="O938" s="6"/>
      <c r="P938" s="6"/>
      <c r="Q938" s="6"/>
      <c r="R938" s="6"/>
    </row>
    <row r="939" spans="1:18" ht="17.399999999999999" hidden="1" x14ac:dyDescent="0.25">
      <c r="A939" s="71"/>
      <c r="B939" s="105"/>
      <c r="C939" s="121"/>
      <c r="D939" s="151"/>
      <c r="E939" s="151"/>
      <c r="F939" s="151"/>
      <c r="G939" s="121"/>
      <c r="H939" s="105"/>
      <c r="I939" s="105"/>
      <c r="J939" s="70"/>
      <c r="K939" s="6"/>
      <c r="L939" s="6"/>
      <c r="M939" s="6"/>
      <c r="N939" s="6"/>
      <c r="O939" s="6"/>
      <c r="P939" s="6"/>
      <c r="Q939" s="6"/>
      <c r="R939" s="6"/>
    </row>
    <row r="940" spans="1:18" ht="17.399999999999999" hidden="1" x14ac:dyDescent="0.25">
      <c r="A940" s="71"/>
      <c r="B940" s="105"/>
      <c r="C940" s="121"/>
      <c r="D940" s="151"/>
      <c r="E940" s="151"/>
      <c r="F940" s="151"/>
      <c r="G940" s="121"/>
      <c r="H940" s="105"/>
      <c r="I940" s="105"/>
      <c r="J940" s="70"/>
      <c r="K940" s="6"/>
      <c r="L940" s="6"/>
      <c r="M940" s="6"/>
      <c r="N940" s="6"/>
      <c r="O940" s="6"/>
      <c r="P940" s="6"/>
      <c r="Q940" s="6"/>
      <c r="R940" s="6"/>
    </row>
    <row r="941" spans="1:18" ht="17.399999999999999" hidden="1" x14ac:dyDescent="0.25">
      <c r="A941" s="71"/>
      <c r="B941" s="105"/>
      <c r="C941" s="121"/>
      <c r="D941" s="151"/>
      <c r="E941" s="151"/>
      <c r="F941" s="151"/>
      <c r="G941" s="121"/>
      <c r="H941" s="105"/>
      <c r="I941" s="105"/>
      <c r="J941" s="70"/>
      <c r="K941" s="6"/>
      <c r="L941" s="6"/>
      <c r="M941" s="6"/>
      <c r="N941" s="6"/>
      <c r="O941" s="6"/>
      <c r="P941" s="6"/>
      <c r="Q941" s="6"/>
      <c r="R941" s="6"/>
    </row>
    <row r="942" spans="1:18" ht="17.399999999999999" hidden="1" x14ac:dyDescent="0.25">
      <c r="A942" s="71"/>
      <c r="B942" s="105"/>
      <c r="C942" s="121"/>
      <c r="D942" s="151"/>
      <c r="E942" s="151"/>
      <c r="F942" s="151"/>
      <c r="G942" s="121"/>
      <c r="H942" s="105"/>
      <c r="I942" s="105"/>
      <c r="J942" s="70"/>
      <c r="K942" s="6"/>
      <c r="L942" s="6"/>
      <c r="M942" s="6"/>
      <c r="N942" s="6"/>
      <c r="O942" s="6"/>
      <c r="P942" s="6"/>
      <c r="Q942" s="6"/>
      <c r="R942" s="6"/>
    </row>
    <row r="943" spans="1:18" ht="17.399999999999999" hidden="1" x14ac:dyDescent="0.25">
      <c r="A943" s="71"/>
      <c r="B943" s="105"/>
      <c r="C943" s="121"/>
      <c r="D943" s="151"/>
      <c r="E943" s="151"/>
      <c r="F943" s="151"/>
      <c r="G943" s="121"/>
      <c r="H943" s="105"/>
      <c r="I943" s="105"/>
      <c r="J943" s="70"/>
      <c r="K943" s="6"/>
      <c r="L943" s="6"/>
      <c r="M943" s="6"/>
      <c r="N943" s="6"/>
      <c r="O943" s="6"/>
      <c r="P943" s="6"/>
      <c r="Q943" s="6"/>
      <c r="R943" s="6"/>
    </row>
    <row r="944" spans="1:18" ht="17.399999999999999" hidden="1" x14ac:dyDescent="0.25">
      <c r="A944" s="71"/>
      <c r="B944" s="105"/>
      <c r="C944" s="121"/>
      <c r="D944" s="151"/>
      <c r="E944" s="151"/>
      <c r="F944" s="151"/>
      <c r="G944" s="121"/>
      <c r="H944" s="105"/>
      <c r="I944" s="105"/>
      <c r="J944" s="70"/>
      <c r="K944" s="6"/>
      <c r="L944" s="6"/>
      <c r="M944" s="6"/>
      <c r="N944" s="6"/>
      <c r="O944" s="6"/>
      <c r="P944" s="6"/>
      <c r="Q944" s="6"/>
      <c r="R944" s="6"/>
    </row>
    <row r="945" spans="1:18" ht="17.399999999999999" hidden="1" x14ac:dyDescent="0.25">
      <c r="A945" s="71"/>
      <c r="B945" s="105"/>
      <c r="C945" s="121"/>
      <c r="D945" s="151"/>
      <c r="E945" s="151"/>
      <c r="F945" s="151"/>
      <c r="G945" s="121"/>
      <c r="H945" s="105"/>
      <c r="I945" s="105"/>
      <c r="J945" s="70"/>
      <c r="K945" s="6"/>
      <c r="L945" s="6"/>
      <c r="M945" s="6"/>
      <c r="N945" s="6"/>
      <c r="O945" s="6"/>
      <c r="P945" s="6"/>
      <c r="Q945" s="6"/>
      <c r="R945" s="6"/>
    </row>
    <row r="946" spans="1:18" ht="17.399999999999999" hidden="1" x14ac:dyDescent="0.25">
      <c r="A946" s="71"/>
      <c r="B946" s="105"/>
      <c r="C946" s="121"/>
      <c r="D946" s="151"/>
      <c r="E946" s="151"/>
      <c r="F946" s="151"/>
      <c r="G946" s="121"/>
      <c r="H946" s="105"/>
      <c r="I946" s="105"/>
      <c r="J946" s="70"/>
      <c r="K946" s="6"/>
      <c r="L946" s="6"/>
      <c r="M946" s="6"/>
      <c r="N946" s="6"/>
      <c r="O946" s="6"/>
      <c r="P946" s="6"/>
      <c r="Q946" s="6"/>
      <c r="R946" s="6"/>
    </row>
    <row r="947" spans="1:18" ht="17.399999999999999" hidden="1" x14ac:dyDescent="0.25">
      <c r="A947" s="71"/>
      <c r="B947" s="105"/>
      <c r="C947" s="121"/>
      <c r="D947" s="151"/>
      <c r="E947" s="151"/>
      <c r="F947" s="151"/>
      <c r="G947" s="121"/>
      <c r="H947" s="105"/>
      <c r="I947" s="105"/>
      <c r="J947" s="70"/>
      <c r="K947" s="6"/>
      <c r="L947" s="6"/>
      <c r="M947" s="6"/>
      <c r="N947" s="6"/>
      <c r="O947" s="6"/>
      <c r="P947" s="6"/>
      <c r="Q947" s="6"/>
      <c r="R947" s="6"/>
    </row>
    <row r="948" spans="1:18" ht="17.399999999999999" hidden="1" x14ac:dyDescent="0.25">
      <c r="A948" s="71"/>
      <c r="B948" s="105"/>
      <c r="C948" s="121"/>
      <c r="D948" s="151"/>
      <c r="E948" s="151"/>
      <c r="F948" s="151"/>
      <c r="G948" s="121"/>
      <c r="H948" s="105"/>
      <c r="I948" s="105"/>
      <c r="J948" s="70"/>
      <c r="K948" s="6"/>
      <c r="L948" s="6"/>
      <c r="M948" s="6"/>
      <c r="N948" s="6"/>
      <c r="O948" s="6"/>
      <c r="P948" s="6"/>
      <c r="Q948" s="6"/>
      <c r="R948" s="6"/>
    </row>
    <row r="949" spans="1:18" ht="17.399999999999999" hidden="1" x14ac:dyDescent="0.25">
      <c r="A949" s="71"/>
      <c r="B949" s="105"/>
      <c r="C949" s="121"/>
      <c r="D949" s="151"/>
      <c r="E949" s="151"/>
      <c r="F949" s="151"/>
      <c r="G949" s="121"/>
      <c r="H949" s="105"/>
      <c r="I949" s="105"/>
      <c r="J949" s="70"/>
      <c r="K949" s="6"/>
      <c r="L949" s="6"/>
      <c r="M949" s="6"/>
      <c r="N949" s="6"/>
      <c r="O949" s="6"/>
      <c r="P949" s="6"/>
      <c r="Q949" s="6"/>
      <c r="R949" s="6"/>
    </row>
    <row r="950" spans="1:18" ht="17.399999999999999" hidden="1" x14ac:dyDescent="0.25">
      <c r="A950" s="71"/>
      <c r="B950" s="105"/>
      <c r="C950" s="121"/>
      <c r="D950" s="151"/>
      <c r="E950" s="151"/>
      <c r="F950" s="151"/>
      <c r="G950" s="121"/>
      <c r="H950" s="105"/>
      <c r="I950" s="105"/>
      <c r="J950" s="70"/>
      <c r="K950" s="6"/>
      <c r="L950" s="6"/>
      <c r="M950" s="6"/>
      <c r="N950" s="6"/>
      <c r="O950" s="6"/>
      <c r="P950" s="6"/>
      <c r="Q950" s="6"/>
      <c r="R950" s="6"/>
    </row>
    <row r="951" spans="1:18" ht="17.399999999999999" hidden="1" x14ac:dyDescent="0.25">
      <c r="A951" s="71"/>
      <c r="B951" s="105"/>
      <c r="C951" s="121"/>
      <c r="D951" s="151"/>
      <c r="E951" s="151"/>
      <c r="F951" s="151"/>
      <c r="G951" s="121"/>
      <c r="H951" s="105"/>
      <c r="I951" s="105"/>
      <c r="J951" s="70"/>
      <c r="K951" s="6"/>
      <c r="L951" s="6"/>
      <c r="M951" s="6"/>
      <c r="N951" s="6"/>
      <c r="O951" s="6"/>
      <c r="P951" s="6"/>
      <c r="Q951" s="6"/>
      <c r="R951" s="6"/>
    </row>
    <row r="952" spans="1:18" ht="17.399999999999999" hidden="1" x14ac:dyDescent="0.25">
      <c r="A952" s="71"/>
      <c r="B952" s="105"/>
      <c r="C952" s="121"/>
      <c r="D952" s="151"/>
      <c r="E952" s="151"/>
      <c r="F952" s="151"/>
      <c r="G952" s="121"/>
      <c r="H952" s="105"/>
      <c r="I952" s="105"/>
      <c r="J952" s="70"/>
      <c r="K952" s="6"/>
      <c r="L952" s="6"/>
      <c r="M952" s="6"/>
      <c r="N952" s="6"/>
      <c r="O952" s="6"/>
      <c r="P952" s="6"/>
      <c r="Q952" s="6"/>
      <c r="R952" s="6"/>
    </row>
    <row r="953" spans="1:18" ht="17.399999999999999" hidden="1" x14ac:dyDescent="0.25">
      <c r="A953" s="71"/>
      <c r="B953" s="105"/>
      <c r="C953" s="121"/>
      <c r="D953" s="151"/>
      <c r="E953" s="151"/>
      <c r="F953" s="151"/>
      <c r="G953" s="121"/>
      <c r="H953" s="105"/>
      <c r="I953" s="105"/>
      <c r="J953" s="70"/>
      <c r="K953" s="6"/>
      <c r="L953" s="6"/>
      <c r="M953" s="6"/>
      <c r="N953" s="6"/>
      <c r="O953" s="6"/>
      <c r="P953" s="6"/>
      <c r="Q953" s="6"/>
      <c r="R953" s="6"/>
    </row>
    <row r="954" spans="1:18" ht="17.399999999999999" hidden="1" x14ac:dyDescent="0.25">
      <c r="A954" s="71"/>
      <c r="B954" s="105"/>
      <c r="C954" s="121"/>
      <c r="D954" s="151"/>
      <c r="E954" s="151"/>
      <c r="F954" s="151"/>
      <c r="G954" s="121"/>
      <c r="H954" s="105"/>
      <c r="I954" s="105"/>
      <c r="J954" s="70"/>
      <c r="K954" s="6"/>
      <c r="L954" s="6"/>
      <c r="M954" s="6"/>
      <c r="N954" s="6"/>
      <c r="O954" s="6"/>
      <c r="P954" s="6"/>
      <c r="Q954" s="6"/>
      <c r="R954" s="6"/>
    </row>
    <row r="955" spans="1:18" ht="17.399999999999999" hidden="1" x14ac:dyDescent="0.25">
      <c r="A955" s="71"/>
      <c r="B955" s="105"/>
      <c r="C955" s="121"/>
      <c r="D955" s="151"/>
      <c r="E955" s="151"/>
      <c r="F955" s="151"/>
      <c r="G955" s="121"/>
      <c r="H955" s="105"/>
      <c r="I955" s="105"/>
      <c r="J955" s="70"/>
      <c r="K955" s="6"/>
      <c r="L955" s="6"/>
      <c r="M955" s="6"/>
      <c r="N955" s="6"/>
      <c r="O955" s="6"/>
      <c r="P955" s="6"/>
      <c r="Q955" s="6"/>
      <c r="R955" s="6"/>
    </row>
    <row r="956" spans="1:18" ht="17.399999999999999" hidden="1" x14ac:dyDescent="0.25">
      <c r="A956" s="71"/>
      <c r="B956" s="105"/>
      <c r="C956" s="121"/>
      <c r="D956" s="151"/>
      <c r="E956" s="151"/>
      <c r="F956" s="151"/>
      <c r="G956" s="121"/>
      <c r="H956" s="105"/>
      <c r="I956" s="105"/>
      <c r="J956" s="70"/>
      <c r="K956" s="6"/>
      <c r="L956" s="6"/>
      <c r="M956" s="6"/>
      <c r="N956" s="6"/>
      <c r="O956" s="6"/>
      <c r="P956" s="6"/>
      <c r="Q956" s="6"/>
      <c r="R956" s="6"/>
    </row>
    <row r="957" spans="1:18" ht="17.399999999999999" hidden="1" x14ac:dyDescent="0.25">
      <c r="A957" s="71"/>
      <c r="B957" s="105"/>
      <c r="C957" s="121"/>
      <c r="D957" s="151"/>
      <c r="E957" s="151"/>
      <c r="F957" s="151"/>
      <c r="G957" s="121"/>
      <c r="H957" s="105"/>
      <c r="I957" s="105"/>
      <c r="J957" s="70"/>
      <c r="K957" s="6"/>
      <c r="L957" s="6"/>
      <c r="M957" s="6"/>
      <c r="N957" s="6"/>
      <c r="O957" s="6"/>
      <c r="P957" s="6"/>
      <c r="Q957" s="6"/>
      <c r="R957" s="6"/>
    </row>
    <row r="958" spans="1:18" ht="17.399999999999999" hidden="1" x14ac:dyDescent="0.25">
      <c r="A958" s="71"/>
      <c r="B958" s="105"/>
      <c r="C958" s="121"/>
      <c r="D958" s="151"/>
      <c r="E958" s="151"/>
      <c r="F958" s="151"/>
      <c r="G958" s="121"/>
      <c r="H958" s="105"/>
      <c r="I958" s="105"/>
      <c r="J958" s="70"/>
      <c r="K958" s="6"/>
      <c r="L958" s="6"/>
      <c r="M958" s="6"/>
      <c r="N958" s="6"/>
      <c r="O958" s="6"/>
      <c r="P958" s="6"/>
      <c r="Q958" s="6"/>
      <c r="R958" s="6"/>
    </row>
    <row r="959" spans="1:18" ht="17.399999999999999" hidden="1" x14ac:dyDescent="0.25">
      <c r="A959" s="71"/>
      <c r="B959" s="105"/>
      <c r="C959" s="121"/>
      <c r="D959" s="151"/>
      <c r="E959" s="151"/>
      <c r="F959" s="151"/>
      <c r="G959" s="121"/>
      <c r="H959" s="105"/>
      <c r="I959" s="105"/>
      <c r="J959" s="70"/>
      <c r="K959" s="6"/>
      <c r="L959" s="6"/>
      <c r="M959" s="6"/>
      <c r="N959" s="6"/>
      <c r="O959" s="6"/>
      <c r="P959" s="6"/>
      <c r="Q959" s="6"/>
      <c r="R959" s="6"/>
    </row>
    <row r="960" spans="1:18" ht="17.399999999999999" hidden="1" x14ac:dyDescent="0.25">
      <c r="A960" s="71"/>
      <c r="B960" s="105"/>
      <c r="C960" s="121"/>
      <c r="D960" s="151"/>
      <c r="E960" s="151"/>
      <c r="F960" s="151"/>
      <c r="G960" s="121"/>
      <c r="H960" s="105"/>
      <c r="I960" s="105"/>
      <c r="J960" s="70"/>
      <c r="K960" s="6"/>
      <c r="L960" s="6"/>
      <c r="M960" s="6"/>
      <c r="N960" s="6"/>
      <c r="O960" s="6"/>
      <c r="P960" s="6"/>
      <c r="Q960" s="6"/>
      <c r="R960" s="6"/>
    </row>
    <row r="961" spans="1:18" ht="17.399999999999999" hidden="1" x14ac:dyDescent="0.25">
      <c r="A961" s="71"/>
      <c r="B961" s="105"/>
      <c r="C961" s="121"/>
      <c r="D961" s="151"/>
      <c r="E961" s="151"/>
      <c r="F961" s="151"/>
      <c r="G961" s="121"/>
      <c r="H961" s="105"/>
      <c r="I961" s="105"/>
      <c r="J961" s="70"/>
      <c r="K961" s="6"/>
      <c r="L961" s="6"/>
      <c r="M961" s="6"/>
      <c r="N961" s="6"/>
      <c r="O961" s="6"/>
      <c r="P961" s="6"/>
      <c r="Q961" s="6"/>
      <c r="R961" s="6"/>
    </row>
    <row r="962" spans="1:18" ht="17.399999999999999" hidden="1" x14ac:dyDescent="0.25">
      <c r="A962" s="71"/>
      <c r="B962" s="105"/>
      <c r="C962" s="121"/>
      <c r="D962" s="151"/>
      <c r="E962" s="151"/>
      <c r="F962" s="151"/>
      <c r="G962" s="121"/>
      <c r="H962" s="105"/>
      <c r="I962" s="105"/>
      <c r="J962" s="70"/>
      <c r="K962" s="6"/>
      <c r="L962" s="6"/>
      <c r="M962" s="6"/>
      <c r="N962" s="6"/>
      <c r="O962" s="6"/>
      <c r="P962" s="6"/>
      <c r="Q962" s="6"/>
      <c r="R962" s="6"/>
    </row>
    <row r="963" spans="1:18" ht="17.399999999999999" hidden="1" x14ac:dyDescent="0.25">
      <c r="A963" s="71"/>
      <c r="B963" s="105"/>
      <c r="C963" s="121"/>
      <c r="D963" s="151"/>
      <c r="E963" s="151"/>
      <c r="F963" s="151"/>
      <c r="G963" s="121"/>
      <c r="H963" s="105"/>
      <c r="I963" s="105"/>
      <c r="J963" s="70"/>
      <c r="K963" s="6"/>
      <c r="L963" s="6"/>
      <c r="M963" s="6"/>
      <c r="N963" s="6"/>
      <c r="O963" s="6"/>
      <c r="P963" s="6"/>
      <c r="Q963" s="6"/>
      <c r="R963" s="6"/>
    </row>
    <row r="964" spans="1:18" ht="17.399999999999999" hidden="1" x14ac:dyDescent="0.25">
      <c r="A964" s="71"/>
      <c r="B964" s="105"/>
      <c r="C964" s="121"/>
      <c r="D964" s="151"/>
      <c r="E964" s="151"/>
      <c r="F964" s="151"/>
      <c r="G964" s="121"/>
      <c r="H964" s="105"/>
      <c r="I964" s="105"/>
      <c r="J964" s="70"/>
      <c r="K964" s="6"/>
      <c r="L964" s="6"/>
      <c r="M964" s="6"/>
      <c r="N964" s="6"/>
      <c r="O964" s="6"/>
      <c r="P964" s="6"/>
      <c r="Q964" s="6"/>
      <c r="R964" s="6"/>
    </row>
    <row r="965" spans="1:18" ht="17.399999999999999" hidden="1" x14ac:dyDescent="0.25">
      <c r="A965" s="71"/>
      <c r="B965" s="105"/>
      <c r="C965" s="121"/>
      <c r="D965" s="151"/>
      <c r="E965" s="151"/>
      <c r="F965" s="151"/>
      <c r="G965" s="121"/>
      <c r="H965" s="105"/>
      <c r="I965" s="105"/>
      <c r="J965" s="70"/>
      <c r="K965" s="6"/>
      <c r="L965" s="6"/>
      <c r="M965" s="6"/>
      <c r="N965" s="6"/>
      <c r="O965" s="6"/>
      <c r="P965" s="6"/>
      <c r="Q965" s="6"/>
      <c r="R965" s="6"/>
    </row>
    <row r="966" spans="1:18" ht="17.399999999999999" hidden="1" x14ac:dyDescent="0.25">
      <c r="A966" s="71"/>
      <c r="B966" s="105"/>
      <c r="C966" s="121"/>
      <c r="D966" s="151"/>
      <c r="E966" s="151"/>
      <c r="F966" s="151"/>
      <c r="G966" s="121"/>
      <c r="H966" s="105"/>
      <c r="I966" s="105"/>
      <c r="J966" s="70"/>
      <c r="K966" s="6"/>
      <c r="L966" s="6"/>
      <c r="M966" s="6"/>
      <c r="N966" s="6"/>
      <c r="O966" s="6"/>
      <c r="P966" s="6"/>
      <c r="Q966" s="6"/>
      <c r="R966" s="6"/>
    </row>
    <row r="967" spans="1:18" ht="17.399999999999999" hidden="1" x14ac:dyDescent="0.25">
      <c r="A967" s="71"/>
      <c r="B967" s="105"/>
      <c r="C967" s="121"/>
      <c r="D967" s="151"/>
      <c r="E967" s="151"/>
      <c r="F967" s="151"/>
      <c r="G967" s="121"/>
      <c r="H967" s="105"/>
      <c r="I967" s="105"/>
      <c r="J967" s="70"/>
      <c r="K967" s="6"/>
      <c r="L967" s="6"/>
      <c r="M967" s="6"/>
      <c r="N967" s="6"/>
      <c r="O967" s="6"/>
      <c r="P967" s="6"/>
      <c r="Q967" s="6"/>
      <c r="R967" s="6"/>
    </row>
    <row r="968" spans="1:18" ht="17.399999999999999" hidden="1" x14ac:dyDescent="0.25">
      <c r="A968" s="71"/>
      <c r="B968" s="105"/>
      <c r="C968" s="121"/>
      <c r="D968" s="151"/>
      <c r="E968" s="151"/>
      <c r="F968" s="151"/>
      <c r="G968" s="121"/>
      <c r="H968" s="105"/>
      <c r="I968" s="105"/>
      <c r="J968" s="70"/>
      <c r="K968" s="6"/>
      <c r="L968" s="6"/>
      <c r="M968" s="6"/>
      <c r="N968" s="6"/>
      <c r="O968" s="6"/>
      <c r="P968" s="6"/>
      <c r="Q968" s="6"/>
      <c r="R968" s="6"/>
    </row>
    <row r="969" spans="1:18" ht="17.399999999999999" hidden="1" x14ac:dyDescent="0.25">
      <c r="A969" s="71"/>
      <c r="B969" s="105"/>
      <c r="C969" s="121"/>
      <c r="D969" s="151"/>
      <c r="E969" s="151"/>
      <c r="F969" s="151"/>
      <c r="G969" s="121"/>
      <c r="H969" s="105"/>
      <c r="I969" s="105"/>
      <c r="J969" s="70"/>
      <c r="K969" s="6"/>
      <c r="L969" s="6"/>
      <c r="M969" s="6"/>
      <c r="N969" s="6"/>
      <c r="O969" s="6"/>
      <c r="P969" s="6"/>
      <c r="Q969" s="6"/>
      <c r="R969" s="6"/>
    </row>
    <row r="970" spans="1:18" ht="17.399999999999999" hidden="1" x14ac:dyDescent="0.25">
      <c r="A970" s="71"/>
      <c r="B970" s="105"/>
      <c r="C970" s="121"/>
      <c r="D970" s="151"/>
      <c r="E970" s="151"/>
      <c r="F970" s="151"/>
      <c r="G970" s="121"/>
      <c r="H970" s="105"/>
      <c r="I970" s="105"/>
      <c r="J970" s="70"/>
      <c r="K970" s="6"/>
      <c r="L970" s="6"/>
      <c r="M970" s="6"/>
      <c r="N970" s="6"/>
      <c r="O970" s="6"/>
      <c r="P970" s="6"/>
      <c r="Q970" s="6"/>
      <c r="R970" s="6"/>
    </row>
    <row r="971" spans="1:18" ht="17.399999999999999" hidden="1" x14ac:dyDescent="0.25">
      <c r="A971" s="71"/>
      <c r="B971" s="105"/>
      <c r="C971" s="121"/>
      <c r="D971" s="151"/>
      <c r="E971" s="151"/>
      <c r="F971" s="151"/>
      <c r="G971" s="121"/>
      <c r="H971" s="105"/>
      <c r="I971" s="105"/>
      <c r="J971" s="70"/>
      <c r="K971" s="6"/>
      <c r="L971" s="6"/>
      <c r="M971" s="6"/>
      <c r="N971" s="6"/>
      <c r="O971" s="6"/>
      <c r="P971" s="6"/>
      <c r="Q971" s="6"/>
      <c r="R971" s="6"/>
    </row>
    <row r="972" spans="1:18" ht="17.399999999999999" hidden="1" x14ac:dyDescent="0.25">
      <c r="A972" s="71"/>
      <c r="B972" s="105"/>
      <c r="C972" s="121"/>
      <c r="D972" s="151"/>
      <c r="E972" s="151"/>
      <c r="F972" s="151"/>
      <c r="G972" s="121"/>
      <c r="H972" s="105"/>
      <c r="I972" s="105"/>
      <c r="J972" s="70"/>
      <c r="K972" s="6"/>
      <c r="L972" s="6"/>
      <c r="M972" s="6"/>
      <c r="N972" s="6"/>
      <c r="O972" s="6"/>
      <c r="P972" s="6"/>
      <c r="Q972" s="6"/>
      <c r="R972" s="6"/>
    </row>
    <row r="973" spans="1:18" ht="17.399999999999999" hidden="1" x14ac:dyDescent="0.25">
      <c r="A973" s="71"/>
      <c r="B973" s="105"/>
      <c r="C973" s="121"/>
      <c r="D973" s="151"/>
      <c r="E973" s="151"/>
      <c r="F973" s="151"/>
      <c r="G973" s="121"/>
      <c r="H973" s="105"/>
      <c r="I973" s="105"/>
      <c r="J973" s="70"/>
      <c r="K973" s="6"/>
      <c r="L973" s="6"/>
      <c r="M973" s="6"/>
      <c r="N973" s="6"/>
      <c r="O973" s="6"/>
      <c r="P973" s="6"/>
      <c r="Q973" s="6"/>
      <c r="R973" s="6"/>
    </row>
    <row r="974" spans="1:18" ht="17.399999999999999" hidden="1" x14ac:dyDescent="0.25">
      <c r="A974" s="71"/>
      <c r="B974" s="105"/>
      <c r="C974" s="121"/>
      <c r="D974" s="151"/>
      <c r="E974" s="151"/>
      <c r="F974" s="151"/>
      <c r="G974" s="121"/>
      <c r="H974" s="105"/>
      <c r="I974" s="105"/>
      <c r="J974" s="70"/>
      <c r="K974" s="6"/>
      <c r="L974" s="6"/>
      <c r="M974" s="6"/>
      <c r="N974" s="6"/>
      <c r="O974" s="6"/>
      <c r="P974" s="6"/>
      <c r="Q974" s="6"/>
      <c r="R974" s="6"/>
    </row>
    <row r="975" spans="1:18" ht="17.399999999999999" hidden="1" x14ac:dyDescent="0.25">
      <c r="A975" s="71"/>
      <c r="B975" s="105"/>
      <c r="C975" s="121"/>
      <c r="D975" s="151"/>
      <c r="E975" s="151"/>
      <c r="F975" s="151"/>
      <c r="G975" s="121"/>
      <c r="H975" s="105"/>
      <c r="I975" s="105"/>
      <c r="J975" s="70"/>
      <c r="K975" s="6"/>
      <c r="L975" s="6"/>
      <c r="M975" s="6"/>
      <c r="N975" s="6"/>
      <c r="O975" s="6"/>
      <c r="P975" s="6"/>
      <c r="Q975" s="6"/>
      <c r="R975" s="6"/>
    </row>
    <row r="976" spans="1:18" ht="17.399999999999999" hidden="1" x14ac:dyDescent="0.25">
      <c r="A976" s="71"/>
      <c r="B976" s="105"/>
      <c r="C976" s="121"/>
      <c r="D976" s="151"/>
      <c r="E976" s="151"/>
      <c r="F976" s="151"/>
      <c r="G976" s="121"/>
      <c r="H976" s="105"/>
      <c r="I976" s="105"/>
      <c r="J976" s="70"/>
      <c r="K976" s="6"/>
      <c r="L976" s="6"/>
      <c r="M976" s="6"/>
      <c r="N976" s="6"/>
      <c r="O976" s="6"/>
      <c r="P976" s="6"/>
      <c r="Q976" s="6"/>
      <c r="R976" s="6"/>
    </row>
    <row r="977" spans="1:18" ht="17.399999999999999" hidden="1" x14ac:dyDescent="0.25">
      <c r="A977" s="71"/>
      <c r="B977" s="105"/>
      <c r="C977" s="121"/>
      <c r="D977" s="151"/>
      <c r="E977" s="151"/>
      <c r="F977" s="151"/>
      <c r="G977" s="121"/>
      <c r="H977" s="105"/>
      <c r="I977" s="105"/>
      <c r="J977" s="70"/>
      <c r="K977" s="6"/>
      <c r="L977" s="6"/>
      <c r="M977" s="6"/>
      <c r="N977" s="6"/>
      <c r="O977" s="6"/>
      <c r="P977" s="6"/>
      <c r="Q977" s="6"/>
      <c r="R977" s="6"/>
    </row>
    <row r="978" spans="1:18" ht="17.399999999999999" hidden="1" x14ac:dyDescent="0.25">
      <c r="A978" s="71"/>
      <c r="B978" s="105"/>
      <c r="C978" s="121"/>
      <c r="D978" s="151"/>
      <c r="E978" s="151"/>
      <c r="F978" s="151"/>
      <c r="G978" s="121"/>
      <c r="H978" s="105"/>
      <c r="I978" s="105"/>
      <c r="J978" s="70"/>
      <c r="K978" s="6"/>
      <c r="L978" s="6"/>
      <c r="M978" s="6"/>
      <c r="N978" s="6"/>
      <c r="O978" s="6"/>
      <c r="P978" s="6"/>
      <c r="Q978" s="6"/>
      <c r="R978" s="6"/>
    </row>
    <row r="979" spans="1:18" ht="17.399999999999999" hidden="1" x14ac:dyDescent="0.25">
      <c r="A979" s="71"/>
      <c r="B979" s="105"/>
      <c r="C979" s="121"/>
      <c r="D979" s="151"/>
      <c r="E979" s="151"/>
      <c r="F979" s="151"/>
      <c r="G979" s="121"/>
      <c r="H979" s="105"/>
      <c r="I979" s="105"/>
      <c r="J979" s="70"/>
      <c r="K979" s="6"/>
      <c r="L979" s="6"/>
      <c r="M979" s="6"/>
      <c r="N979" s="6"/>
      <c r="O979" s="6"/>
      <c r="P979" s="6"/>
      <c r="Q979" s="6"/>
      <c r="R979" s="6"/>
    </row>
    <row r="980" spans="1:18" ht="17.399999999999999" hidden="1" x14ac:dyDescent="0.25">
      <c r="A980" s="71"/>
      <c r="B980" s="105"/>
      <c r="C980" s="121"/>
      <c r="D980" s="151"/>
      <c r="E980" s="151"/>
      <c r="F980" s="151"/>
      <c r="G980" s="121"/>
      <c r="H980" s="105"/>
      <c r="I980" s="105"/>
      <c r="J980" s="70"/>
      <c r="K980" s="6"/>
      <c r="L980" s="6"/>
      <c r="M980" s="6"/>
      <c r="N980" s="6"/>
      <c r="O980" s="6"/>
      <c r="P980" s="6"/>
      <c r="Q980" s="6"/>
      <c r="R980" s="6"/>
    </row>
    <row r="981" spans="1:18" ht="17.399999999999999" hidden="1" x14ac:dyDescent="0.25">
      <c r="A981" s="71"/>
      <c r="B981" s="105"/>
      <c r="C981" s="121"/>
      <c r="D981" s="151"/>
      <c r="E981" s="151"/>
      <c r="F981" s="151"/>
      <c r="G981" s="121"/>
      <c r="H981" s="105"/>
      <c r="I981" s="105"/>
      <c r="J981" s="70"/>
      <c r="K981" s="6"/>
      <c r="L981" s="6"/>
      <c r="M981" s="6"/>
      <c r="N981" s="6"/>
      <c r="O981" s="6"/>
      <c r="P981" s="6"/>
      <c r="Q981" s="6"/>
      <c r="R981" s="6"/>
    </row>
    <row r="982" spans="1:18" ht="17.399999999999999" hidden="1" x14ac:dyDescent="0.25">
      <c r="A982" s="71"/>
      <c r="B982" s="105"/>
      <c r="C982" s="121"/>
      <c r="D982" s="151"/>
      <c r="E982" s="151"/>
      <c r="F982" s="151"/>
      <c r="G982" s="121"/>
      <c r="H982" s="105"/>
      <c r="I982" s="105"/>
      <c r="J982" s="70"/>
      <c r="K982" s="6"/>
      <c r="L982" s="6"/>
      <c r="M982" s="6"/>
      <c r="N982" s="6"/>
      <c r="O982" s="6"/>
      <c r="P982" s="6"/>
      <c r="Q982" s="6"/>
      <c r="R982" s="6"/>
    </row>
    <row r="983" spans="1:18" ht="17.399999999999999" hidden="1" x14ac:dyDescent="0.25">
      <c r="A983" s="71"/>
      <c r="B983" s="105"/>
      <c r="C983" s="121"/>
      <c r="D983" s="151"/>
      <c r="E983" s="151"/>
      <c r="F983" s="151"/>
      <c r="G983" s="121"/>
      <c r="H983" s="105"/>
      <c r="I983" s="105"/>
      <c r="J983" s="70"/>
      <c r="K983" s="6"/>
      <c r="L983" s="6"/>
      <c r="M983" s="6"/>
      <c r="N983" s="6"/>
      <c r="O983" s="6"/>
      <c r="P983" s="6"/>
      <c r="Q983" s="6"/>
      <c r="R983" s="6"/>
    </row>
    <row r="984" spans="1:18" ht="17.399999999999999" hidden="1" x14ac:dyDescent="0.25">
      <c r="A984" s="71"/>
      <c r="B984" s="105"/>
      <c r="C984" s="121"/>
      <c r="D984" s="151"/>
      <c r="E984" s="151"/>
      <c r="F984" s="151"/>
      <c r="G984" s="121"/>
      <c r="H984" s="105"/>
      <c r="I984" s="105"/>
      <c r="J984" s="70"/>
      <c r="K984" s="6"/>
      <c r="L984" s="6"/>
      <c r="M984" s="6"/>
      <c r="N984" s="6"/>
      <c r="O984" s="6"/>
      <c r="P984" s="6"/>
      <c r="Q984" s="6"/>
      <c r="R984" s="6"/>
    </row>
    <row r="985" spans="1:18" ht="17.399999999999999" hidden="1" x14ac:dyDescent="0.25">
      <c r="A985" s="71"/>
      <c r="B985" s="105"/>
      <c r="C985" s="121"/>
      <c r="D985" s="151"/>
      <c r="E985" s="151"/>
      <c r="F985" s="151"/>
      <c r="G985" s="121"/>
      <c r="H985" s="105"/>
      <c r="I985" s="105"/>
      <c r="J985" s="70"/>
      <c r="K985" s="6"/>
      <c r="L985" s="6"/>
      <c r="M985" s="6"/>
      <c r="N985" s="6"/>
      <c r="O985" s="6"/>
      <c r="P985" s="6"/>
      <c r="Q985" s="6"/>
      <c r="R985" s="6"/>
    </row>
    <row r="986" spans="1:18" ht="17.399999999999999" hidden="1" x14ac:dyDescent="0.25">
      <c r="A986" s="71"/>
      <c r="B986" s="105"/>
      <c r="C986" s="121"/>
      <c r="D986" s="151"/>
      <c r="E986" s="151"/>
      <c r="F986" s="151"/>
      <c r="G986" s="121"/>
      <c r="H986" s="105"/>
      <c r="I986" s="105"/>
      <c r="J986" s="70"/>
      <c r="K986" s="6"/>
      <c r="L986" s="6"/>
      <c r="M986" s="6"/>
      <c r="N986" s="6"/>
      <c r="O986" s="6"/>
      <c r="P986" s="6"/>
      <c r="Q986" s="6"/>
      <c r="R986" s="6"/>
    </row>
    <row r="987" spans="1:18" ht="17.399999999999999" hidden="1" x14ac:dyDescent="0.25">
      <c r="A987" s="71"/>
      <c r="B987" s="105"/>
      <c r="C987" s="121"/>
      <c r="D987" s="151"/>
      <c r="E987" s="151"/>
      <c r="F987" s="151"/>
      <c r="G987" s="121"/>
      <c r="H987" s="105"/>
      <c r="I987" s="105"/>
      <c r="J987" s="70"/>
      <c r="K987" s="6"/>
      <c r="L987" s="6"/>
      <c r="M987" s="6"/>
      <c r="N987" s="6"/>
      <c r="O987" s="6"/>
      <c r="P987" s="6"/>
      <c r="Q987" s="6"/>
      <c r="R987" s="6"/>
    </row>
    <row r="988" spans="1:18" ht="17.399999999999999" hidden="1" x14ac:dyDescent="0.25">
      <c r="A988" s="71"/>
      <c r="B988" s="105"/>
      <c r="C988" s="121"/>
      <c r="D988" s="151"/>
      <c r="E988" s="151"/>
      <c r="F988" s="151"/>
      <c r="G988" s="121"/>
      <c r="H988" s="105"/>
      <c r="I988" s="105"/>
      <c r="J988" s="70"/>
      <c r="K988" s="6"/>
      <c r="L988" s="6"/>
      <c r="M988" s="6"/>
      <c r="N988" s="6"/>
      <c r="O988" s="6"/>
      <c r="P988" s="6"/>
      <c r="Q988" s="6"/>
      <c r="R988" s="6"/>
    </row>
    <row r="989" spans="1:18" ht="17.399999999999999" hidden="1" x14ac:dyDescent="0.25">
      <c r="A989" s="71"/>
      <c r="B989" s="105"/>
      <c r="C989" s="121"/>
      <c r="D989" s="151"/>
      <c r="E989" s="151"/>
      <c r="F989" s="151"/>
      <c r="G989" s="121"/>
      <c r="H989" s="105"/>
      <c r="I989" s="105"/>
      <c r="J989" s="70"/>
      <c r="K989" s="6"/>
      <c r="L989" s="6"/>
      <c r="M989" s="6"/>
      <c r="N989" s="6"/>
      <c r="O989" s="6"/>
      <c r="P989" s="6"/>
      <c r="Q989" s="6"/>
      <c r="R989" s="6"/>
    </row>
    <row r="990" spans="1:18" ht="17.399999999999999" hidden="1" x14ac:dyDescent="0.25">
      <c r="A990" s="71"/>
      <c r="B990" s="105"/>
      <c r="C990" s="121"/>
      <c r="D990" s="151"/>
      <c r="E990" s="151"/>
      <c r="F990" s="151"/>
      <c r="G990" s="121"/>
      <c r="H990" s="105"/>
      <c r="I990" s="105"/>
      <c r="J990" s="70"/>
      <c r="K990" s="6"/>
      <c r="L990" s="6"/>
      <c r="M990" s="6"/>
      <c r="N990" s="6"/>
      <c r="O990" s="6"/>
      <c r="P990" s="6"/>
      <c r="Q990" s="6"/>
      <c r="R990" s="6"/>
    </row>
    <row r="991" spans="1:18" ht="17.399999999999999" hidden="1" x14ac:dyDescent="0.25">
      <c r="A991" s="71"/>
      <c r="B991" s="105"/>
      <c r="C991" s="121"/>
      <c r="D991" s="151"/>
      <c r="E991" s="151"/>
      <c r="F991" s="151"/>
      <c r="G991" s="121"/>
      <c r="H991" s="105"/>
      <c r="I991" s="105"/>
      <c r="J991" s="70"/>
      <c r="K991" s="6"/>
      <c r="L991" s="6"/>
      <c r="M991" s="6"/>
      <c r="N991" s="6"/>
      <c r="O991" s="6"/>
      <c r="P991" s="6"/>
      <c r="Q991" s="6"/>
      <c r="R991" s="6"/>
    </row>
    <row r="992" spans="1:18" ht="17.399999999999999" hidden="1" x14ac:dyDescent="0.25">
      <c r="A992" s="71"/>
      <c r="B992" s="105"/>
      <c r="C992" s="121"/>
      <c r="D992" s="151"/>
      <c r="E992" s="151"/>
      <c r="F992" s="151"/>
      <c r="G992" s="121"/>
      <c r="H992" s="105"/>
      <c r="I992" s="105"/>
      <c r="J992" s="70"/>
      <c r="K992" s="6"/>
      <c r="L992" s="6"/>
      <c r="M992" s="6"/>
      <c r="N992" s="6"/>
      <c r="O992" s="6"/>
      <c r="P992" s="6"/>
      <c r="Q992" s="6"/>
      <c r="R992" s="6"/>
    </row>
    <row r="993" spans="1:18" ht="17.399999999999999" hidden="1" x14ac:dyDescent="0.25">
      <c r="A993" s="71"/>
      <c r="B993" s="105"/>
      <c r="C993" s="121"/>
      <c r="D993" s="151"/>
      <c r="E993" s="151"/>
      <c r="F993" s="151"/>
      <c r="G993" s="121"/>
      <c r="H993" s="105"/>
      <c r="I993" s="105"/>
      <c r="J993" s="70"/>
      <c r="K993" s="6"/>
      <c r="L993" s="6"/>
      <c r="M993" s="6"/>
      <c r="N993" s="6"/>
      <c r="O993" s="6"/>
      <c r="P993" s="6"/>
      <c r="Q993" s="6"/>
      <c r="R993" s="6"/>
    </row>
    <row r="994" spans="1:18" ht="17.399999999999999" hidden="1" x14ac:dyDescent="0.25">
      <c r="A994" s="71"/>
      <c r="B994" s="105"/>
      <c r="C994" s="121"/>
      <c r="D994" s="151"/>
      <c r="E994" s="151"/>
      <c r="F994" s="151"/>
      <c r="G994" s="121"/>
      <c r="H994" s="105"/>
      <c r="I994" s="105"/>
      <c r="J994" s="70"/>
      <c r="K994" s="6"/>
      <c r="L994" s="6"/>
      <c r="M994" s="6"/>
      <c r="N994" s="6"/>
      <c r="O994" s="6"/>
      <c r="P994" s="6"/>
      <c r="Q994" s="6"/>
      <c r="R994" s="6"/>
    </row>
    <row r="995" spans="1:18" ht="17.399999999999999" hidden="1" x14ac:dyDescent="0.25">
      <c r="A995" s="71"/>
      <c r="B995" s="105"/>
      <c r="C995" s="121"/>
      <c r="D995" s="151"/>
      <c r="E995" s="151"/>
      <c r="F995" s="151"/>
      <c r="G995" s="121"/>
      <c r="H995" s="105"/>
      <c r="I995" s="105"/>
      <c r="J995" s="70"/>
      <c r="K995" s="6"/>
      <c r="L995" s="6"/>
      <c r="M995" s="6"/>
      <c r="N995" s="6"/>
      <c r="O995" s="6"/>
      <c r="P995" s="6"/>
      <c r="Q995" s="6"/>
      <c r="R995" s="6"/>
    </row>
    <row r="996" spans="1:18" ht="17.399999999999999" hidden="1" x14ac:dyDescent="0.25">
      <c r="A996" s="71"/>
      <c r="B996" s="105"/>
      <c r="C996" s="121"/>
      <c r="D996" s="151"/>
      <c r="E996" s="151"/>
      <c r="F996" s="151"/>
      <c r="G996" s="121"/>
      <c r="H996" s="105"/>
      <c r="I996" s="105"/>
      <c r="J996" s="70"/>
      <c r="K996" s="6"/>
      <c r="L996" s="6"/>
      <c r="M996" s="6"/>
      <c r="N996" s="6"/>
      <c r="O996" s="6"/>
      <c r="P996" s="6"/>
      <c r="Q996" s="6"/>
      <c r="R996" s="6"/>
    </row>
    <row r="997" spans="1:18" ht="17.399999999999999" hidden="1" x14ac:dyDescent="0.25">
      <c r="A997" s="71"/>
      <c r="B997" s="105"/>
      <c r="C997" s="121"/>
      <c r="D997" s="151"/>
      <c r="E997" s="151"/>
      <c r="F997" s="151"/>
      <c r="G997" s="121"/>
      <c r="H997" s="105"/>
      <c r="I997" s="105"/>
      <c r="J997" s="70"/>
      <c r="K997" s="6"/>
      <c r="L997" s="6"/>
      <c r="M997" s="6"/>
      <c r="N997" s="6"/>
      <c r="O997" s="6"/>
      <c r="P997" s="6"/>
      <c r="Q997" s="6"/>
      <c r="R997" s="6"/>
    </row>
    <row r="998" spans="1:18" ht="17.399999999999999" hidden="1" x14ac:dyDescent="0.25">
      <c r="A998" s="71"/>
      <c r="B998" s="105"/>
      <c r="C998" s="121"/>
      <c r="D998" s="151"/>
      <c r="E998" s="151"/>
      <c r="F998" s="151"/>
      <c r="G998" s="121"/>
      <c r="H998" s="105"/>
      <c r="I998" s="105"/>
      <c r="J998" s="70"/>
      <c r="K998" s="6"/>
      <c r="L998" s="6"/>
      <c r="M998" s="6"/>
      <c r="N998" s="6"/>
      <c r="O998" s="6"/>
      <c r="P998" s="6"/>
      <c r="Q998" s="6"/>
      <c r="R998" s="6"/>
    </row>
    <row r="999" spans="1:18" ht="17.399999999999999" hidden="1" x14ac:dyDescent="0.25">
      <c r="A999" s="71"/>
      <c r="B999" s="105"/>
      <c r="C999" s="121"/>
      <c r="D999" s="151"/>
      <c r="E999" s="151"/>
      <c r="F999" s="151"/>
      <c r="G999" s="121"/>
      <c r="H999" s="105"/>
      <c r="I999" s="105"/>
      <c r="J999" s="70"/>
      <c r="K999" s="6"/>
      <c r="L999" s="6"/>
      <c r="M999" s="6"/>
      <c r="N999" s="6"/>
      <c r="O999" s="6"/>
      <c r="P999" s="6"/>
      <c r="Q999" s="6"/>
      <c r="R999" s="6"/>
    </row>
    <row r="1000" spans="1:18" ht="17.399999999999999" hidden="1" x14ac:dyDescent="0.25">
      <c r="A1000" s="71"/>
      <c r="B1000" s="105"/>
      <c r="C1000" s="121"/>
      <c r="D1000" s="151"/>
      <c r="E1000" s="151"/>
      <c r="F1000" s="151"/>
      <c r="G1000" s="121"/>
      <c r="H1000" s="105"/>
      <c r="I1000" s="105"/>
      <c r="J1000" s="70"/>
      <c r="K1000" s="6"/>
      <c r="L1000" s="6"/>
      <c r="M1000" s="6"/>
      <c r="N1000" s="6"/>
      <c r="O1000" s="6"/>
      <c r="P1000" s="6"/>
      <c r="Q1000" s="6"/>
      <c r="R1000" s="6"/>
    </row>
    <row r="1001" spans="1:18" ht="17.399999999999999" hidden="1" x14ac:dyDescent="0.25">
      <c r="A1001" s="71"/>
      <c r="B1001" s="105"/>
      <c r="C1001" s="121"/>
      <c r="D1001" s="151"/>
      <c r="E1001" s="151"/>
      <c r="F1001" s="151"/>
      <c r="G1001" s="121"/>
      <c r="H1001" s="105"/>
      <c r="I1001" s="105"/>
      <c r="J1001" s="70"/>
      <c r="K1001" s="6"/>
      <c r="L1001" s="6"/>
      <c r="M1001" s="6"/>
      <c r="N1001" s="6"/>
      <c r="O1001" s="6"/>
      <c r="P1001" s="6"/>
      <c r="Q1001" s="6"/>
      <c r="R1001" s="6"/>
    </row>
    <row r="1002" spans="1:18" ht="17.399999999999999" hidden="1" x14ac:dyDescent="0.25">
      <c r="A1002" s="71"/>
      <c r="B1002" s="105"/>
      <c r="C1002" s="121"/>
      <c r="D1002" s="151"/>
      <c r="E1002" s="151"/>
      <c r="F1002" s="151"/>
      <c r="G1002" s="121"/>
      <c r="H1002" s="105"/>
      <c r="I1002" s="105"/>
      <c r="J1002" s="70"/>
      <c r="K1002" s="6"/>
      <c r="L1002" s="6"/>
      <c r="M1002" s="6"/>
      <c r="N1002" s="6"/>
      <c r="O1002" s="6"/>
      <c r="P1002" s="6"/>
      <c r="Q1002" s="6"/>
      <c r="R1002" s="6"/>
    </row>
  </sheetData>
  <sheetProtection algorithmName="SHA-512" hashValue="yS6VibUYJxIkfWdy68SzmIk1LZFwvkyXuVGPFJTnsE0FtOl+a44OXzifgOyJTxi3qUqw/Hd+Gvyp23072MzQFQ==" saltValue="joJKE2Feyv41Y3HcsA+9VA==" spinCount="100000" sheet="1"/>
  <mergeCells count="228">
    <mergeCell ref="H193:I193"/>
    <mergeCell ref="H203:I203"/>
    <mergeCell ref="H98:J98"/>
    <mergeCell ref="H112:J112"/>
    <mergeCell ref="H48:I48"/>
    <mergeCell ref="H57:I57"/>
    <mergeCell ref="H68:I68"/>
    <mergeCell ref="H92:I92"/>
    <mergeCell ref="H106:I106"/>
    <mergeCell ref="H117:I117"/>
    <mergeCell ref="A135:J135"/>
    <mergeCell ref="A137:J137"/>
    <mergeCell ref="A145:J145"/>
    <mergeCell ref="A53:J53"/>
    <mergeCell ref="A59:J59"/>
    <mergeCell ref="A60:J60"/>
    <mergeCell ref="A62:J62"/>
    <mergeCell ref="A185:J185"/>
    <mergeCell ref="E124:G124"/>
    <mergeCell ref="H124:J124"/>
    <mergeCell ref="H77:I77"/>
    <mergeCell ref="H85:I85"/>
    <mergeCell ref="H86:I86"/>
    <mergeCell ref="A95:J95"/>
    <mergeCell ref="A97:J97"/>
    <mergeCell ref="H87:I87"/>
    <mergeCell ref="E84:G84"/>
    <mergeCell ref="H84:J84"/>
    <mergeCell ref="H132:I132"/>
    <mergeCell ref="H143:I143"/>
    <mergeCell ref="H153:I153"/>
    <mergeCell ref="H162:I162"/>
    <mergeCell ref="H171:I171"/>
    <mergeCell ref="H183:I183"/>
    <mergeCell ref="H178:I178"/>
    <mergeCell ref="H179:I179"/>
    <mergeCell ref="E159:G159"/>
    <mergeCell ref="H159:J159"/>
    <mergeCell ref="E168:G168"/>
    <mergeCell ref="H168:J168"/>
    <mergeCell ref="E177:G177"/>
    <mergeCell ref="H177:J177"/>
    <mergeCell ref="E98:G98"/>
    <mergeCell ref="E112:G112"/>
    <mergeCell ref="A146:J146"/>
    <mergeCell ref="A148:J148"/>
    <mergeCell ref="H130:I130"/>
    <mergeCell ref="A155:J155"/>
    <mergeCell ref="A156:J156"/>
    <mergeCell ref="A158:J158"/>
    <mergeCell ref="A164:J164"/>
    <mergeCell ref="A134:J134"/>
    <mergeCell ref="E138:G138"/>
    <mergeCell ref="H138:J138"/>
    <mergeCell ref="E149:G149"/>
    <mergeCell ref="H149:J149"/>
    <mergeCell ref="H150:I150"/>
    <mergeCell ref="A253:J253"/>
    <mergeCell ref="A216:J216"/>
    <mergeCell ref="A218:J218"/>
    <mergeCell ref="A226:J226"/>
    <mergeCell ref="A227:J227"/>
    <mergeCell ref="A229:J229"/>
    <mergeCell ref="A236:J236"/>
    <mergeCell ref="A237:J237"/>
    <mergeCell ref="H249:I249"/>
    <mergeCell ref="H242:I242"/>
    <mergeCell ref="H243:I243"/>
    <mergeCell ref="H233:I233"/>
    <mergeCell ref="H241:I241"/>
    <mergeCell ref="A239:J239"/>
    <mergeCell ref="H250:I250"/>
    <mergeCell ref="E219:G219"/>
    <mergeCell ref="H219:J219"/>
    <mergeCell ref="E230:G230"/>
    <mergeCell ref="H230:J230"/>
    <mergeCell ref="E240:G240"/>
    <mergeCell ref="H240:J240"/>
    <mergeCell ref="H224:I224"/>
    <mergeCell ref="H234:I234"/>
    <mergeCell ref="A252:J252"/>
    <mergeCell ref="H182:I182"/>
    <mergeCell ref="A165:J165"/>
    <mergeCell ref="A167:J167"/>
    <mergeCell ref="A173:J173"/>
    <mergeCell ref="A174:J174"/>
    <mergeCell ref="A176:J176"/>
    <mergeCell ref="H78:I78"/>
    <mergeCell ref="E209:G209"/>
    <mergeCell ref="H209:J209"/>
    <mergeCell ref="A196:J196"/>
    <mergeCell ref="A198:J198"/>
    <mergeCell ref="H105:I105"/>
    <mergeCell ref="H127:I127"/>
    <mergeCell ref="H128:I128"/>
    <mergeCell ref="H129:I129"/>
    <mergeCell ref="H103:I103"/>
    <mergeCell ref="H104:I104"/>
    <mergeCell ref="H191:I191"/>
    <mergeCell ref="H170:I170"/>
    <mergeCell ref="H151:I151"/>
    <mergeCell ref="H152:I152"/>
    <mergeCell ref="H161:I161"/>
    <mergeCell ref="H169:I169"/>
    <mergeCell ref="A186:J186"/>
    <mergeCell ref="D256:F256"/>
    <mergeCell ref="D257:F257"/>
    <mergeCell ref="H244:I244"/>
    <mergeCell ref="H245:I245"/>
    <mergeCell ref="H246:I246"/>
    <mergeCell ref="H247:I247"/>
    <mergeCell ref="H248:I248"/>
    <mergeCell ref="C18:E18"/>
    <mergeCell ref="C19:E19"/>
    <mergeCell ref="H125:I125"/>
    <mergeCell ref="H126:I126"/>
    <mergeCell ref="H34:I34"/>
    <mergeCell ref="H35:I35"/>
    <mergeCell ref="H36:I36"/>
    <mergeCell ref="H37:I37"/>
    <mergeCell ref="A40:J40"/>
    <mergeCell ref="A41:J41"/>
    <mergeCell ref="A43:J43"/>
    <mergeCell ref="A83:J83"/>
    <mergeCell ref="A94:J94"/>
    <mergeCell ref="H45:I45"/>
    <mergeCell ref="H113:I113"/>
    <mergeCell ref="H23:I23"/>
    <mergeCell ref="A188:J188"/>
    <mergeCell ref="H190:I190"/>
    <mergeCell ref="H192:I192"/>
    <mergeCell ref="A195:J195"/>
    <mergeCell ref="E189:G189"/>
    <mergeCell ref="H189:J189"/>
    <mergeCell ref="E199:G199"/>
    <mergeCell ref="H199:J199"/>
    <mergeCell ref="H27:I27"/>
    <mergeCell ref="C15:E15"/>
    <mergeCell ref="C16:E16"/>
    <mergeCell ref="C17:E17"/>
    <mergeCell ref="H180:I180"/>
    <mergeCell ref="H181:I181"/>
    <mergeCell ref="H115:I115"/>
    <mergeCell ref="H116:I116"/>
    <mergeCell ref="H160:I160"/>
    <mergeCell ref="H140:I140"/>
    <mergeCell ref="H141:I141"/>
    <mergeCell ref="H142:I142"/>
    <mergeCell ref="H100:I100"/>
    <mergeCell ref="H101:I101"/>
    <mergeCell ref="H114:I114"/>
    <mergeCell ref="A108:J108"/>
    <mergeCell ref="A109:J109"/>
    <mergeCell ref="H211:I211"/>
    <mergeCell ref="H212:I212"/>
    <mergeCell ref="H231:I231"/>
    <mergeCell ref="H232:I232"/>
    <mergeCell ref="H223:I223"/>
    <mergeCell ref="H200:I200"/>
    <mergeCell ref="H201:I201"/>
    <mergeCell ref="H202:I202"/>
    <mergeCell ref="H210:I210"/>
    <mergeCell ref="H220:I220"/>
    <mergeCell ref="H221:I221"/>
    <mergeCell ref="H222:I222"/>
    <mergeCell ref="A205:J205"/>
    <mergeCell ref="A206:J206"/>
    <mergeCell ref="A208:J208"/>
    <mergeCell ref="A215:J215"/>
    <mergeCell ref="H213:I213"/>
    <mergeCell ref="H1:I1"/>
    <mergeCell ref="H64:I64"/>
    <mergeCell ref="H65:I65"/>
    <mergeCell ref="H66:I66"/>
    <mergeCell ref="H55:I55"/>
    <mergeCell ref="H29:I29"/>
    <mergeCell ref="H30:I30"/>
    <mergeCell ref="H31:I31"/>
    <mergeCell ref="H24:I24"/>
    <mergeCell ref="H25:I25"/>
    <mergeCell ref="H26:I26"/>
    <mergeCell ref="H20:I20"/>
    <mergeCell ref="H32:I32"/>
    <mergeCell ref="H33:I33"/>
    <mergeCell ref="H46:I46"/>
    <mergeCell ref="H47:I47"/>
    <mergeCell ref="H56:I56"/>
    <mergeCell ref="G15:H15"/>
    <mergeCell ref="G16:H16"/>
    <mergeCell ref="G17:H17"/>
    <mergeCell ref="G18:H18"/>
    <mergeCell ref="G19:H19"/>
    <mergeCell ref="H28:I28"/>
    <mergeCell ref="A21:J21"/>
    <mergeCell ref="H139:I139"/>
    <mergeCell ref="H131:I131"/>
    <mergeCell ref="A73:J73"/>
    <mergeCell ref="A80:J80"/>
    <mergeCell ref="A81:J81"/>
    <mergeCell ref="H99:I99"/>
    <mergeCell ref="H102:I102"/>
    <mergeCell ref="H75:I75"/>
    <mergeCell ref="H76:I76"/>
    <mergeCell ref="A111:J111"/>
    <mergeCell ref="A119:J119"/>
    <mergeCell ref="A120:J120"/>
    <mergeCell ref="A122:J123"/>
    <mergeCell ref="E74:G74"/>
    <mergeCell ref="H74:J74"/>
    <mergeCell ref="A2:O2"/>
    <mergeCell ref="E22:G22"/>
    <mergeCell ref="H22:J22"/>
    <mergeCell ref="E44:G44"/>
    <mergeCell ref="H44:J44"/>
    <mergeCell ref="H88:I88"/>
    <mergeCell ref="H89:I89"/>
    <mergeCell ref="H90:I90"/>
    <mergeCell ref="H91:I91"/>
    <mergeCell ref="A51:J51"/>
    <mergeCell ref="A70:J70"/>
    <mergeCell ref="A71:J71"/>
    <mergeCell ref="A50:J50"/>
    <mergeCell ref="E54:G54"/>
    <mergeCell ref="H54:J54"/>
    <mergeCell ref="E63:G63"/>
    <mergeCell ref="H63:J63"/>
    <mergeCell ref="H67:I67"/>
    <mergeCell ref="H38:I38"/>
  </mergeCells>
  <dataValidations xWindow="472" yWindow="574" count="11">
    <dataValidation type="list" allowBlank="1" showInputMessage="1" showErrorMessage="1" sqref="C18:E18" xr:uid="{00000000-0002-0000-0100-000000000000}">
      <formula1>$O$4:$O$6</formula1>
    </dataValidation>
    <dataValidation type="list" allowBlank="1" showInputMessage="1" showErrorMessage="1" sqref="C19:E19" xr:uid="{00000000-0002-0000-0100-000001000000}">
      <formula1>$P$7:$P$13</formula1>
    </dataValidation>
    <dataValidation allowBlank="1" showInputMessage="1" showErrorMessage="1" promptTitle="Comment Required" prompt="If you answer YES, please indicate your initiatives in the comment box" sqref="E48 E57 E68 E78 E92 E106 E117 E132 E143 E153 E162 E171 E183 E193 E203 E213 E224 E234 E250" xr:uid="{00000000-0002-0000-0100-000002000000}"/>
    <dataValidation type="list" allowBlank="1" showInputMessage="1" showErrorMessage="1" sqref="D190:D193 F241:F250 D241:D250 F210:F213 F178:F183 F231:F234 F220:F224 F200:F203 F190:F193 F29:F38 F64:F68 F139:F143 F85:F92 F99:F106 F113:F117 F150:F153 F160:F162 F169:F171 F125:F132 F75:F78 D220:D224 D150:D153 F45:F48 F26 D113:D117 D99:D106 D85:D92 D75:D78 D64:D68 D55:D57 D45:D48 D24:D38 D231:D234 D169:D171 D210:D213 D178:D183 D125:D132 F55:F57 F24 D200:D203 D160:D162 D139:D143" xr:uid="{00000000-0002-0000-0100-000003000000}">
      <formula1>$R$3:$R$6</formula1>
    </dataValidation>
    <dataValidation type="list" allowBlank="1" showInputMessage="1" showErrorMessage="1" promptTitle="Comment Required" prompt="If you answer YES, please explain" sqref="F38 F78 F68" xr:uid="{00000000-0002-0000-0100-000004000000}">
      <formula1>$R$3:$R$6</formula1>
    </dataValidation>
    <dataValidation type="list" allowBlank="1" showInputMessage="1" showErrorMessage="1" promptTitle="Comment Required" sqref="F25 F27:F28" xr:uid="{00000000-0002-0000-0100-000005000000}">
      <formula1>$R$3:$R$6</formula1>
    </dataValidation>
    <dataValidation type="list" allowBlank="1" showInputMessage="1" showErrorMessage="1" promptTitle="Comment Required" prompt="If yes, provide program name" sqref="F48" xr:uid="{00000000-0002-0000-0100-000008000000}">
      <formula1>$R$3:$R$6</formula1>
    </dataValidation>
    <dataValidation type="list" allowBlank="1" showInputMessage="1" showErrorMessage="1" promptTitle="Comment Required" prompt="If yes, please describe" sqref="F57" xr:uid="{00000000-0002-0000-0100-000009000000}">
      <formula1>$R$3:$R$6</formula1>
    </dataValidation>
    <dataValidation type="list" allowBlank="1" showInputMessage="1" showErrorMessage="1" promptTitle="Comment Required" prompt="If yes, provide name of waste vendor" sqref="F92" xr:uid="{00000000-0002-0000-0100-00000F000000}">
      <formula1>$R$3:$R$6</formula1>
    </dataValidation>
    <dataValidation type="list" allowBlank="1" showInputMessage="1" showErrorMessage="1" promptTitle="Comment Required" prompt="If yes, include vendor name" sqref="F106" xr:uid="{00000000-0002-0000-0100-000013000000}">
      <formula1>$R$3:$R$6</formula1>
    </dataValidation>
    <dataValidation type="list" allowBlank="1" showInputMessage="1" showErrorMessage="1" promptTitle="Comment Required" prompt="If yes, include recipient(s) and describe donated items" sqref="F250 F117 F234 F224 F213 F203 F193 F183 F171 F162 F153 F143 F132" xr:uid="{00000000-0002-0000-0100-000015000000}">
      <formula1>$R$3:$R$6</formula1>
    </dataValidation>
  </dataValidations>
  <pageMargins left="0.25" right="0.25" top="0.75" bottom="0.75" header="0.3" footer="0.3"/>
  <pageSetup paperSize="3" scale="5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ID100"/>
  <sheetViews>
    <sheetView topLeftCell="A23" zoomScaleNormal="100" zoomScalePageLayoutView="30" workbookViewId="0">
      <selection activeCell="A23" sqref="A23"/>
    </sheetView>
  </sheetViews>
  <sheetFormatPr defaultColWidth="0" defaultRowHeight="15.6" zeroHeight="1" x14ac:dyDescent="0.3"/>
  <cols>
    <col min="1" max="1" width="6.33203125" style="181" customWidth="1"/>
    <col min="2" max="2" width="20.88671875" style="165" customWidth="1"/>
    <col min="3" max="3" width="10.5546875" style="181" customWidth="1"/>
    <col min="4" max="4" width="33.33203125" style="16" customWidth="1"/>
    <col min="5" max="5" width="16.44140625" style="16" customWidth="1"/>
    <col min="6" max="6" width="30.6640625" style="16" customWidth="1"/>
    <col min="7" max="7" width="10.5546875" style="16" customWidth="1"/>
    <col min="8" max="8" width="21" style="16" hidden="1" customWidth="1"/>
    <col min="9" max="9" width="10" style="16" hidden="1" customWidth="1"/>
    <col min="10" max="10" width="20.5546875" style="181" hidden="1" customWidth="1"/>
    <col min="11" max="11" width="13.33203125" style="181" hidden="1" customWidth="1"/>
    <col min="12" max="12" width="13.88671875" style="181" hidden="1" customWidth="1"/>
    <col min="13" max="13" width="9.109375" style="181" hidden="1" customWidth="1"/>
    <col min="14" max="14" width="6.33203125" style="181" hidden="1" customWidth="1"/>
    <col min="15" max="15" width="9.109375" style="181" hidden="1" customWidth="1"/>
    <col min="16" max="16" width="4.44140625" style="181" hidden="1" customWidth="1"/>
    <col min="17" max="16384" width="9.109375" style="181" hidden="1"/>
  </cols>
  <sheetData>
    <row r="1" spans="1:238" s="8" customFormat="1" hidden="1" x14ac:dyDescent="0.3">
      <c r="A1" s="191"/>
      <c r="B1" s="192"/>
      <c r="C1" s="193"/>
      <c r="D1" s="194" t="s">
        <v>183</v>
      </c>
      <c r="E1" s="195" t="s">
        <v>184</v>
      </c>
      <c r="F1" s="195" t="s">
        <v>1</v>
      </c>
      <c r="G1" s="196" t="s">
        <v>68</v>
      </c>
      <c r="H1" s="352" t="s">
        <v>185</v>
      </c>
      <c r="I1" s="352" t="s">
        <v>186</v>
      </c>
      <c r="J1" s="352" t="s">
        <v>187</v>
      </c>
      <c r="K1" s="181"/>
      <c r="L1" s="181"/>
      <c r="M1" s="181"/>
      <c r="N1" s="181"/>
      <c r="O1" s="181"/>
      <c r="P1" s="181"/>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row>
    <row r="2" spans="1:238" s="8" customFormat="1" hidden="1" x14ac:dyDescent="0.3">
      <c r="A2" s="197"/>
      <c r="B2" s="155" t="s">
        <v>6</v>
      </c>
      <c r="C2" s="11"/>
      <c r="D2" s="12">
        <f>ROWS('2. PEACH'!B24:B38)</f>
        <v>15</v>
      </c>
      <c r="E2" s="10">
        <f>COUNTIF('2. PEACH'!$F$24:$F$38, "Yes")</f>
        <v>0</v>
      </c>
      <c r="F2" s="10">
        <f>COUNTIF('2. PEACH'!$F$24:$F$38, "No")</f>
        <v>0</v>
      </c>
      <c r="G2" s="198">
        <f>D2-SUM(E2:F2)</f>
        <v>15</v>
      </c>
      <c r="H2" s="189">
        <f>E2/D2</f>
        <v>0</v>
      </c>
      <c r="I2" s="189">
        <f>F2/D2</f>
        <v>0</v>
      </c>
      <c r="J2" s="189">
        <f>G2/D2</f>
        <v>1</v>
      </c>
      <c r="K2" s="181"/>
      <c r="L2" s="181"/>
      <c r="M2" s="181"/>
      <c r="N2" s="181"/>
      <c r="O2" s="181"/>
      <c r="P2" s="181"/>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row>
    <row r="3" spans="1:238" s="8" customFormat="1" hidden="1" x14ac:dyDescent="0.3">
      <c r="A3" s="197"/>
      <c r="B3" s="156" t="s">
        <v>7</v>
      </c>
      <c r="C3" s="13"/>
      <c r="D3" s="12">
        <f>ROWS('2. PEACH'!B45:B48)</f>
        <v>4</v>
      </c>
      <c r="E3" s="10">
        <f>COUNTIF('2. PEACH'!$F$45:$F$48, "Yes")</f>
        <v>0</v>
      </c>
      <c r="F3" s="10">
        <f>COUNTIF('2. PEACH'!$F$45:$F$48, "No")</f>
        <v>0</v>
      </c>
      <c r="G3" s="198">
        <f t="shared" ref="G3:G21" si="0">D3-SUM(E3:F3)</f>
        <v>4</v>
      </c>
      <c r="H3" s="189">
        <f t="shared" ref="H3:H21" si="1">E3/D3</f>
        <v>0</v>
      </c>
      <c r="I3" s="189">
        <f t="shared" ref="I3:I22" si="2">F3/D3</f>
        <v>0</v>
      </c>
      <c r="J3" s="189">
        <f t="shared" ref="J3:J21" si="3">G3/D3</f>
        <v>1</v>
      </c>
      <c r="K3" s="181"/>
      <c r="L3" s="181"/>
      <c r="M3" s="181"/>
      <c r="N3" s="181"/>
      <c r="O3" s="181"/>
      <c r="P3" s="181"/>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row>
    <row r="4" spans="1:238" s="8" customFormat="1" hidden="1" x14ac:dyDescent="0.3">
      <c r="A4" s="197"/>
      <c r="B4" s="157" t="s">
        <v>8</v>
      </c>
      <c r="C4" s="14"/>
      <c r="D4" s="12">
        <f>ROWS('2. PEACH'!B55:B57)</f>
        <v>3</v>
      </c>
      <c r="E4" s="10">
        <f>COUNTIF('2. PEACH'!$F$55:$F$57,"Yes")</f>
        <v>0</v>
      </c>
      <c r="F4" s="10">
        <f>COUNTIF('2. PEACH'!$F$55:$F$57,"No")</f>
        <v>0</v>
      </c>
      <c r="G4" s="198">
        <f t="shared" si="0"/>
        <v>3</v>
      </c>
      <c r="H4" s="189">
        <f t="shared" si="1"/>
        <v>0</v>
      </c>
      <c r="I4" s="189">
        <f t="shared" si="2"/>
        <v>0</v>
      </c>
      <c r="J4" s="189">
        <f t="shared" si="3"/>
        <v>1</v>
      </c>
      <c r="K4" s="181"/>
      <c r="L4" s="181"/>
      <c r="M4" s="181"/>
      <c r="N4" s="181"/>
      <c r="O4" s="181"/>
      <c r="P4" s="181"/>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row>
    <row r="5" spans="1:238" s="8" customFormat="1" hidden="1" x14ac:dyDescent="0.3">
      <c r="A5" s="197"/>
      <c r="B5" s="158" t="s">
        <v>9</v>
      </c>
      <c r="C5" s="15"/>
      <c r="D5" s="12">
        <f>ROWS('2. PEACH'!B64:B68)</f>
        <v>5</v>
      </c>
      <c r="E5" s="10">
        <f>COUNTIF('2. PEACH'!$F$64:$F$68,"Yes")</f>
        <v>0</v>
      </c>
      <c r="F5" s="10">
        <f>COUNTIF('2. PEACH'!$F$64:$F$68,"No")</f>
        <v>0</v>
      </c>
      <c r="G5" s="198">
        <f t="shared" si="0"/>
        <v>5</v>
      </c>
      <c r="H5" s="189">
        <f t="shared" si="1"/>
        <v>0</v>
      </c>
      <c r="I5" s="189">
        <f t="shared" si="2"/>
        <v>0</v>
      </c>
      <c r="J5" s="189">
        <f t="shared" si="3"/>
        <v>1</v>
      </c>
      <c r="K5" s="181"/>
      <c r="L5" s="181"/>
      <c r="M5" s="181"/>
      <c r="N5" s="181"/>
      <c r="O5" s="181"/>
      <c r="P5" s="181"/>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row>
    <row r="6" spans="1:238" s="8" customFormat="1" hidden="1" x14ac:dyDescent="0.3">
      <c r="A6" s="197"/>
      <c r="B6" s="155" t="s">
        <v>10</v>
      </c>
      <c r="C6" s="11"/>
      <c r="D6" s="12">
        <f>ROWS('2. PEACH'!B75:B78)</f>
        <v>4</v>
      </c>
      <c r="E6" s="10">
        <f>COUNTIF('2. PEACH'!$F$75:$F$78,"Yes")</f>
        <v>0</v>
      </c>
      <c r="F6" s="10">
        <f>COUNTIF('2. PEACH'!$F$75:$F$78,"No")</f>
        <v>0</v>
      </c>
      <c r="G6" s="198">
        <f t="shared" si="0"/>
        <v>4</v>
      </c>
      <c r="H6" s="189">
        <f t="shared" si="1"/>
        <v>0</v>
      </c>
      <c r="I6" s="189">
        <f t="shared" si="2"/>
        <v>0</v>
      </c>
      <c r="J6" s="189">
        <f t="shared" si="3"/>
        <v>1</v>
      </c>
      <c r="K6" s="181"/>
      <c r="L6" s="181"/>
      <c r="M6" s="181"/>
      <c r="N6" s="181"/>
      <c r="O6" s="181"/>
      <c r="P6" s="181"/>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row>
    <row r="7" spans="1:238" s="8" customFormat="1" hidden="1" x14ac:dyDescent="0.3">
      <c r="A7" s="197"/>
      <c r="B7" s="156" t="s">
        <v>11</v>
      </c>
      <c r="C7" s="13"/>
      <c r="D7" s="12">
        <f>ROWS('2. PEACH'!B85:B92)</f>
        <v>8</v>
      </c>
      <c r="E7" s="10">
        <f>COUNTIF('2. PEACH'!$F$85:$F$92,"Yes")</f>
        <v>0</v>
      </c>
      <c r="F7" s="10">
        <f>COUNTIF('2. PEACH'!$F$85:$F$92,"No")</f>
        <v>0</v>
      </c>
      <c r="G7" s="198">
        <f t="shared" si="0"/>
        <v>8</v>
      </c>
      <c r="H7" s="189">
        <f t="shared" si="1"/>
        <v>0</v>
      </c>
      <c r="I7" s="189">
        <f t="shared" si="2"/>
        <v>0</v>
      </c>
      <c r="J7" s="189">
        <f t="shared" si="3"/>
        <v>1</v>
      </c>
      <c r="K7" s="181"/>
      <c r="L7" s="181"/>
      <c r="M7" s="181"/>
      <c r="N7" s="181"/>
      <c r="O7" s="181"/>
      <c r="P7" s="181"/>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row>
    <row r="8" spans="1:238" s="8" customFormat="1" hidden="1" x14ac:dyDescent="0.3">
      <c r="A8" s="197"/>
      <c r="B8" s="156" t="s">
        <v>12</v>
      </c>
      <c r="C8" s="13"/>
      <c r="D8" s="12">
        <f>ROWS('2. PEACH'!B99:B106)</f>
        <v>8</v>
      </c>
      <c r="E8" s="10">
        <f>COUNTIF('2. PEACH'!$F$99:$F$106,"Yes")</f>
        <v>0</v>
      </c>
      <c r="F8" s="10">
        <f>COUNTIF('2. PEACH'!$F$99:$F$106,"No")</f>
        <v>0</v>
      </c>
      <c r="G8" s="198">
        <f t="shared" si="0"/>
        <v>8</v>
      </c>
      <c r="H8" s="189">
        <f>E8/D8</f>
        <v>0</v>
      </c>
      <c r="I8" s="189">
        <f>F8/D8</f>
        <v>0</v>
      </c>
      <c r="J8" s="189">
        <f>G8/D8</f>
        <v>1</v>
      </c>
      <c r="K8" s="181"/>
      <c r="L8" s="181"/>
      <c r="M8" s="181"/>
      <c r="N8" s="181"/>
      <c r="O8" s="181"/>
      <c r="P8" s="181"/>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row>
    <row r="9" spans="1:238" s="8" customFormat="1" hidden="1" x14ac:dyDescent="0.3">
      <c r="A9" s="197"/>
      <c r="B9" s="158" t="s">
        <v>13</v>
      </c>
      <c r="C9" s="15"/>
      <c r="D9" s="12">
        <f>ROWS('2. PEACH'!B113:B117)</f>
        <v>5</v>
      </c>
      <c r="E9" s="10">
        <f>COUNTIF('2. PEACH'!$F$113:$F$117,"Yes")</f>
        <v>0</v>
      </c>
      <c r="F9" s="10">
        <f>COUNTIF('2. PEACH'!$F$113:$F$117,"No")</f>
        <v>0</v>
      </c>
      <c r="G9" s="198">
        <f t="shared" si="0"/>
        <v>5</v>
      </c>
      <c r="H9" s="189">
        <f t="shared" si="1"/>
        <v>0</v>
      </c>
      <c r="I9" s="189">
        <f t="shared" si="2"/>
        <v>0</v>
      </c>
      <c r="J9" s="189">
        <f t="shared" si="3"/>
        <v>1</v>
      </c>
      <c r="K9" s="181"/>
      <c r="L9" s="181"/>
      <c r="M9" s="181"/>
      <c r="N9" s="181"/>
      <c r="O9" s="181"/>
      <c r="P9" s="181"/>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row>
    <row r="10" spans="1:238" s="8" customFormat="1" hidden="1" x14ac:dyDescent="0.3">
      <c r="A10" s="197"/>
      <c r="B10" s="155" t="s">
        <v>14</v>
      </c>
      <c r="C10" s="11"/>
      <c r="D10" s="12">
        <f>ROWS('2. PEACH'!B125:B132)</f>
        <v>8</v>
      </c>
      <c r="E10" s="10">
        <f>COUNTIF('2. PEACH'!$F$125:$F$132,"Yes")</f>
        <v>0</v>
      </c>
      <c r="F10" s="10">
        <f>COUNTIF('2. PEACH'!$F$125:$F$132,"No")</f>
        <v>0</v>
      </c>
      <c r="G10" s="198">
        <f t="shared" si="0"/>
        <v>8</v>
      </c>
      <c r="H10" s="189">
        <f t="shared" si="1"/>
        <v>0</v>
      </c>
      <c r="I10" s="189">
        <f t="shared" si="2"/>
        <v>0</v>
      </c>
      <c r="J10" s="189">
        <f t="shared" si="3"/>
        <v>1</v>
      </c>
      <c r="K10" s="181"/>
      <c r="L10" s="181"/>
      <c r="M10" s="181"/>
      <c r="N10" s="181"/>
      <c r="O10" s="181"/>
      <c r="P10" s="181"/>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row>
    <row r="11" spans="1:238" s="8" customFormat="1" hidden="1" x14ac:dyDescent="0.3">
      <c r="A11" s="197"/>
      <c r="B11" s="156" t="s">
        <v>15</v>
      </c>
      <c r="C11" s="13"/>
      <c r="D11" s="12">
        <f>ROWS('2. PEACH'!B139:B143)</f>
        <v>5</v>
      </c>
      <c r="E11" s="10">
        <f>COUNTIF('2. PEACH'!$F$139:$F$143,"Yes")</f>
        <v>0</v>
      </c>
      <c r="F11" s="10">
        <f>COUNTIF('2. PEACH'!$F$139:$F$143,"No")</f>
        <v>0</v>
      </c>
      <c r="G11" s="198">
        <f t="shared" si="0"/>
        <v>5</v>
      </c>
      <c r="H11" s="189">
        <f t="shared" si="1"/>
        <v>0</v>
      </c>
      <c r="I11" s="189">
        <f t="shared" si="2"/>
        <v>0</v>
      </c>
      <c r="J11" s="189">
        <f t="shared" si="3"/>
        <v>1</v>
      </c>
      <c r="K11" s="181"/>
      <c r="L11" s="181"/>
      <c r="M11" s="181"/>
      <c r="N11" s="181"/>
      <c r="O11" s="181"/>
      <c r="P11" s="181"/>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row>
    <row r="12" spans="1:238" s="8" customFormat="1" hidden="1" x14ac:dyDescent="0.3">
      <c r="A12" s="197"/>
      <c r="B12" s="157" t="s">
        <v>38</v>
      </c>
      <c r="C12" s="14"/>
      <c r="D12" s="12">
        <f>ROWS('2. PEACH'!B150:B153)</f>
        <v>4</v>
      </c>
      <c r="E12" s="10">
        <f>COUNTIF('2. PEACH'!$F$150:$F$153,"Yes")</f>
        <v>0</v>
      </c>
      <c r="F12" s="10">
        <f>COUNTIF('2. PEACH'!$F$150:$F$153,"No")</f>
        <v>0</v>
      </c>
      <c r="G12" s="198">
        <f t="shared" si="0"/>
        <v>4</v>
      </c>
      <c r="H12" s="189">
        <f t="shared" si="1"/>
        <v>0</v>
      </c>
      <c r="I12" s="189">
        <f t="shared" si="2"/>
        <v>0</v>
      </c>
      <c r="J12" s="189">
        <f t="shared" si="3"/>
        <v>1</v>
      </c>
      <c r="K12" s="181"/>
      <c r="L12" s="181"/>
      <c r="M12" s="181"/>
      <c r="N12" s="181"/>
      <c r="O12" s="181"/>
      <c r="P12" s="181"/>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row>
    <row r="13" spans="1:238" s="8" customFormat="1" hidden="1" x14ac:dyDescent="0.3">
      <c r="A13" s="197"/>
      <c r="B13" s="158" t="s">
        <v>16</v>
      </c>
      <c r="C13" s="15"/>
      <c r="D13" s="12">
        <f>ROWS('2. PEACH'!B160:B162)</f>
        <v>3</v>
      </c>
      <c r="E13" s="10">
        <f>COUNTIF('2. PEACH'!$F$160:$F$162,"Yes")</f>
        <v>0</v>
      </c>
      <c r="F13" s="10">
        <f>COUNTIF('2. PEACH'!$F$160:$F$162,"No")</f>
        <v>0</v>
      </c>
      <c r="G13" s="198">
        <f t="shared" si="0"/>
        <v>3</v>
      </c>
      <c r="H13" s="189">
        <f t="shared" si="1"/>
        <v>0</v>
      </c>
      <c r="I13" s="189">
        <f t="shared" si="2"/>
        <v>0</v>
      </c>
      <c r="J13" s="189">
        <f t="shared" si="3"/>
        <v>1</v>
      </c>
      <c r="K13" s="181"/>
      <c r="L13" s="181"/>
      <c r="M13" s="181"/>
      <c r="N13" s="181"/>
      <c r="O13" s="181"/>
      <c r="P13" s="181"/>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row>
    <row r="14" spans="1:238" s="8" customFormat="1" hidden="1" x14ac:dyDescent="0.3">
      <c r="A14" s="197"/>
      <c r="B14" s="155" t="s">
        <v>17</v>
      </c>
      <c r="C14" s="11"/>
      <c r="D14" s="12">
        <f>ROWS('2. PEACH'!B169:B171)</f>
        <v>3</v>
      </c>
      <c r="E14" s="10">
        <f>COUNTIF('2. PEACH'!$F$169:$F$171,"Yes")</f>
        <v>0</v>
      </c>
      <c r="F14" s="10">
        <f>COUNTIF('2. PEACH'!$F$169:$F$171,"No")</f>
        <v>0</v>
      </c>
      <c r="G14" s="198">
        <f t="shared" si="0"/>
        <v>3</v>
      </c>
      <c r="H14" s="189">
        <f t="shared" si="1"/>
        <v>0</v>
      </c>
      <c r="I14" s="189">
        <f t="shared" si="2"/>
        <v>0</v>
      </c>
      <c r="J14" s="189">
        <f t="shared" si="3"/>
        <v>1</v>
      </c>
      <c r="K14" s="181"/>
      <c r="L14" s="181"/>
      <c r="M14" s="181"/>
      <c r="N14" s="181"/>
      <c r="O14" s="181"/>
      <c r="P14" s="181"/>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row>
    <row r="15" spans="1:238" s="8" customFormat="1" hidden="1" x14ac:dyDescent="0.3">
      <c r="A15" s="197"/>
      <c r="B15" s="159" t="s">
        <v>18</v>
      </c>
      <c r="C15" s="21"/>
      <c r="D15" s="12">
        <f>ROWS('2. PEACH'!B178:B183)</f>
        <v>6</v>
      </c>
      <c r="E15" s="10">
        <f>COUNTIF('2. PEACH'!$F$178:$F$183,"Yes")</f>
        <v>0</v>
      </c>
      <c r="F15" s="10">
        <f>COUNTIF('2. PEACH'!$F$178:$F$183,"No")</f>
        <v>0</v>
      </c>
      <c r="G15" s="198">
        <f t="shared" si="0"/>
        <v>6</v>
      </c>
      <c r="H15" s="189">
        <f>E15/D15</f>
        <v>0</v>
      </c>
      <c r="I15" s="189">
        <f>F15/D15</f>
        <v>0</v>
      </c>
      <c r="J15" s="189">
        <f>G15/D15</f>
        <v>1</v>
      </c>
      <c r="K15" s="181"/>
      <c r="L15" s="181"/>
      <c r="M15" s="181"/>
      <c r="N15" s="181"/>
      <c r="O15" s="181"/>
      <c r="P15" s="181"/>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row>
    <row r="16" spans="1:238" s="8" customFormat="1" hidden="1" x14ac:dyDescent="0.3">
      <c r="A16" s="197"/>
      <c r="B16" s="157" t="s">
        <v>39</v>
      </c>
      <c r="C16" s="14"/>
      <c r="D16" s="12">
        <f>ROWS('2. PEACH'!B190:B193)</f>
        <v>4</v>
      </c>
      <c r="E16" s="10">
        <f>COUNTIF('2. PEACH'!$F$190:$F$193,"Yes")</f>
        <v>0</v>
      </c>
      <c r="F16" s="10">
        <f>COUNTIF('2. PEACH'!$F$190:$F$193,"No")</f>
        <v>0</v>
      </c>
      <c r="G16" s="198">
        <f t="shared" si="0"/>
        <v>4</v>
      </c>
      <c r="H16" s="189">
        <f t="shared" si="1"/>
        <v>0</v>
      </c>
      <c r="I16" s="189">
        <f t="shared" si="2"/>
        <v>0</v>
      </c>
      <c r="J16" s="189">
        <f t="shared" si="3"/>
        <v>1</v>
      </c>
      <c r="K16" s="181"/>
      <c r="L16" s="181"/>
      <c r="M16" s="181"/>
      <c r="N16" s="181"/>
      <c r="O16" s="181"/>
      <c r="P16" s="181"/>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row>
    <row r="17" spans="1:238" s="8" customFormat="1" hidden="1" x14ac:dyDescent="0.3">
      <c r="A17" s="197"/>
      <c r="B17" s="158" t="s">
        <v>40</v>
      </c>
      <c r="C17" s="15"/>
      <c r="D17" s="12">
        <f>ROWS('2. PEACH'!B200:B203)</f>
        <v>4</v>
      </c>
      <c r="E17" s="10">
        <f>COUNTIF('2. PEACH'!$F$200:$F$203,"Yes")</f>
        <v>0</v>
      </c>
      <c r="F17" s="10">
        <f>COUNTIF('2. PEACH'!$F$200:$F$203,"No")</f>
        <v>0</v>
      </c>
      <c r="G17" s="198">
        <f t="shared" si="0"/>
        <v>4</v>
      </c>
      <c r="H17" s="189">
        <f t="shared" si="1"/>
        <v>0</v>
      </c>
      <c r="I17" s="189">
        <f t="shared" si="2"/>
        <v>0</v>
      </c>
      <c r="J17" s="189">
        <f t="shared" si="3"/>
        <v>1</v>
      </c>
      <c r="K17" s="181"/>
      <c r="L17" s="181"/>
      <c r="M17" s="181"/>
      <c r="N17" s="181"/>
      <c r="O17" s="181"/>
      <c r="P17" s="181"/>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row>
    <row r="18" spans="1:238" s="8" customFormat="1" hidden="1" x14ac:dyDescent="0.3">
      <c r="A18" s="197"/>
      <c r="B18" s="155" t="s">
        <v>20</v>
      </c>
      <c r="C18" s="11"/>
      <c r="D18" s="12">
        <f>ROWS('2. PEACH'!B210:B213)</f>
        <v>4</v>
      </c>
      <c r="E18" s="10">
        <f>COUNTIF('2. PEACH'!$F$210:$F$213,"Yes")</f>
        <v>0</v>
      </c>
      <c r="F18" s="10">
        <f>COUNTIF('2. PEACH'!$F$210:$F$213,"No")</f>
        <v>0</v>
      </c>
      <c r="G18" s="198">
        <f t="shared" si="0"/>
        <v>4</v>
      </c>
      <c r="H18" s="189">
        <f t="shared" si="1"/>
        <v>0</v>
      </c>
      <c r="I18" s="189">
        <f t="shared" si="2"/>
        <v>0</v>
      </c>
      <c r="J18" s="189">
        <f t="shared" si="3"/>
        <v>1</v>
      </c>
      <c r="K18" s="181"/>
      <c r="L18" s="181"/>
      <c r="M18" s="181"/>
      <c r="N18" s="181"/>
      <c r="O18" s="181"/>
      <c r="P18" s="181"/>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row>
    <row r="19" spans="1:238" s="8" customFormat="1" hidden="1" x14ac:dyDescent="0.3">
      <c r="A19" s="197"/>
      <c r="B19" s="156" t="s">
        <v>21</v>
      </c>
      <c r="C19" s="13"/>
      <c r="D19" s="12">
        <f>ROWS('2. PEACH'!B220:B224)</f>
        <v>5</v>
      </c>
      <c r="E19" s="10">
        <f>COUNTIF('2. PEACH'!$F$220:$F$224,"Yes")</f>
        <v>0</v>
      </c>
      <c r="F19" s="10">
        <f>COUNTIF('2. PEACH'!$F$220:$F$224,"No")</f>
        <v>0</v>
      </c>
      <c r="G19" s="198">
        <f t="shared" si="0"/>
        <v>5</v>
      </c>
      <c r="H19" s="189">
        <f t="shared" si="1"/>
        <v>0</v>
      </c>
      <c r="I19" s="189">
        <f t="shared" si="2"/>
        <v>0</v>
      </c>
      <c r="J19" s="189">
        <f t="shared" si="3"/>
        <v>1</v>
      </c>
      <c r="K19" s="181"/>
      <c r="L19" s="181"/>
      <c r="M19" s="181"/>
      <c r="N19" s="181"/>
      <c r="O19" s="181"/>
      <c r="P19" s="181"/>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row>
    <row r="20" spans="1:238" s="8" customFormat="1" hidden="1" x14ac:dyDescent="0.3">
      <c r="A20" s="197"/>
      <c r="B20" s="157" t="s">
        <v>22</v>
      </c>
      <c r="C20" s="14"/>
      <c r="D20" s="12">
        <f>ROWS('2. PEACH'!B231:B234)</f>
        <v>4</v>
      </c>
      <c r="E20" s="10">
        <f>COUNTIF('2. PEACH'!$F$231:$F$234,"Yes")</f>
        <v>0</v>
      </c>
      <c r="F20" s="10">
        <f>COUNTIF('2. PEACH'!$F$231:$F$234,"No")</f>
        <v>0</v>
      </c>
      <c r="G20" s="198">
        <f t="shared" si="0"/>
        <v>4</v>
      </c>
      <c r="H20" s="189">
        <f t="shared" si="1"/>
        <v>0</v>
      </c>
      <c r="I20" s="189">
        <f t="shared" si="2"/>
        <v>0</v>
      </c>
      <c r="J20" s="189">
        <f t="shared" si="3"/>
        <v>1</v>
      </c>
      <c r="K20" s="181"/>
      <c r="L20" s="181"/>
      <c r="M20" s="181"/>
      <c r="N20" s="181"/>
      <c r="O20" s="181"/>
      <c r="P20" s="181"/>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row>
    <row r="21" spans="1:238" s="8" customFormat="1" hidden="1" x14ac:dyDescent="0.3">
      <c r="A21" s="197"/>
      <c r="B21" s="158" t="s">
        <v>41</v>
      </c>
      <c r="C21" s="15"/>
      <c r="D21" s="12">
        <f>ROWS('2. PEACH'!B241:B250)</f>
        <v>10</v>
      </c>
      <c r="E21" s="10">
        <f>COUNTIF('2. PEACH'!$F$241:$F$250,"Yes")</f>
        <v>0</v>
      </c>
      <c r="F21" s="10">
        <f>COUNTIF('2. PEACH'!$F$241:$F$250,"No")</f>
        <v>0</v>
      </c>
      <c r="G21" s="198">
        <f t="shared" si="0"/>
        <v>10</v>
      </c>
      <c r="H21" s="189">
        <f t="shared" si="1"/>
        <v>0</v>
      </c>
      <c r="I21" s="189">
        <f t="shared" si="2"/>
        <v>0</v>
      </c>
      <c r="J21" s="189">
        <f t="shared" si="3"/>
        <v>1</v>
      </c>
      <c r="K21" s="181"/>
      <c r="L21" s="181"/>
      <c r="M21" s="181"/>
      <c r="N21" s="181"/>
      <c r="O21" s="181"/>
      <c r="P21" s="181"/>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row>
    <row r="22" spans="1:238" s="8" customFormat="1" ht="16.2" hidden="1" thickBot="1" x14ac:dyDescent="0.35">
      <c r="A22" s="197"/>
      <c r="B22" s="160" t="s">
        <v>45</v>
      </c>
      <c r="C22" s="20"/>
      <c r="D22" s="16">
        <f>SUM(D2:D21)</f>
        <v>112</v>
      </c>
      <c r="E22" s="16">
        <f>SUM(E2:E21)</f>
        <v>0</v>
      </c>
      <c r="F22" s="16">
        <f>SUM(F2:F21)</f>
        <v>0</v>
      </c>
      <c r="G22" s="199">
        <f>D22-SUM(E22:F22)</f>
        <v>112</v>
      </c>
      <c r="H22" s="189">
        <f>E22/D22</f>
        <v>0</v>
      </c>
      <c r="I22" s="189">
        <f t="shared" si="2"/>
        <v>0</v>
      </c>
      <c r="J22" s="189">
        <f>G22/D22</f>
        <v>1</v>
      </c>
      <c r="K22" s="181"/>
      <c r="L22" s="181"/>
      <c r="M22" s="181"/>
      <c r="N22" s="181"/>
      <c r="O22" s="181"/>
      <c r="P22" s="181"/>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row>
    <row r="23" spans="1:238" s="8" customFormat="1" ht="11.25" customHeight="1" x14ac:dyDescent="0.3">
      <c r="A23" s="243"/>
      <c r="B23" s="161"/>
      <c r="C23" s="42"/>
      <c r="D23" s="43"/>
      <c r="E23" s="43"/>
      <c r="F23" s="43"/>
      <c r="G23" s="200"/>
      <c r="H23" s="189"/>
      <c r="I23" s="189"/>
      <c r="J23" s="189"/>
      <c r="K23" s="181"/>
      <c r="L23" s="181"/>
      <c r="M23" s="181"/>
      <c r="N23" s="181"/>
      <c r="O23" s="181"/>
      <c r="P23" s="181"/>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row>
    <row r="24" spans="1:238" ht="42" customHeight="1" x14ac:dyDescent="0.3">
      <c r="A24" s="201"/>
      <c r="B24" s="467" t="s">
        <v>66</v>
      </c>
      <c r="C24" s="467"/>
      <c r="D24" s="467"/>
      <c r="E24" s="467"/>
      <c r="F24" s="35"/>
      <c r="G24" s="202"/>
      <c r="H24" s="180"/>
      <c r="I24" s="180"/>
      <c r="J24" s="180"/>
    </row>
    <row r="25" spans="1:238" ht="9.75" customHeight="1" x14ac:dyDescent="0.3">
      <c r="A25" s="201"/>
      <c r="B25" s="162"/>
      <c r="C25" s="19"/>
      <c r="D25" s="19"/>
      <c r="E25" s="19"/>
      <c r="F25" s="19"/>
      <c r="G25" s="203"/>
    </row>
    <row r="26" spans="1:238" s="183" customFormat="1" ht="22.5" customHeight="1" x14ac:dyDescent="0.3">
      <c r="A26" s="204"/>
      <c r="B26" s="220" t="s">
        <v>84</v>
      </c>
      <c r="C26" s="75"/>
      <c r="D26" s="75"/>
      <c r="E26" s="75"/>
      <c r="F26" s="75"/>
      <c r="G26" s="205"/>
      <c r="I26" s="182"/>
    </row>
    <row r="27" spans="1:238" s="183" customFormat="1" ht="28.5" customHeight="1" x14ac:dyDescent="0.3">
      <c r="A27" s="204"/>
      <c r="B27" s="469" t="s">
        <v>79</v>
      </c>
      <c r="C27" s="470"/>
      <c r="D27" s="246" t="str">
        <f>IF('2. PEACH'!C15&lt;&gt;"",'2. PEACH'!C15,"")</f>
        <v/>
      </c>
      <c r="E27" s="153" t="s">
        <v>47</v>
      </c>
      <c r="F27" s="249" t="str">
        <f>IF('2. PEACH'!G15&lt;&gt;"",'2. PEACH'!G15,"")</f>
        <v/>
      </c>
      <c r="G27" s="206"/>
      <c r="I27" s="182"/>
    </row>
    <row r="28" spans="1:238" s="183" customFormat="1" ht="28.5" customHeight="1" x14ac:dyDescent="0.3">
      <c r="A28" s="204"/>
      <c r="B28" s="471" t="s">
        <v>80</v>
      </c>
      <c r="C28" s="472"/>
      <c r="D28" s="247" t="str">
        <f>IF('2. PEACH'!C16&lt;&gt;"",'2. PEACH'!C16,"")</f>
        <v/>
      </c>
      <c r="E28" s="154" t="s">
        <v>48</v>
      </c>
      <c r="F28" s="245" t="str">
        <f>IF('2. PEACH'!G16&lt;&gt;"",'2. PEACH'!G16,"")</f>
        <v/>
      </c>
      <c r="G28" s="206"/>
      <c r="I28" s="182"/>
    </row>
    <row r="29" spans="1:238" ht="33" customHeight="1" x14ac:dyDescent="0.3">
      <c r="A29" s="201"/>
      <c r="B29" s="473" t="s">
        <v>83</v>
      </c>
      <c r="C29" s="473"/>
      <c r="D29" s="246" t="str">
        <f>IF('2. PEACH'!C17&lt;&gt;"",'2. PEACH'!C17,"")</f>
        <v/>
      </c>
      <c r="E29" s="153" t="s">
        <v>46</v>
      </c>
      <c r="F29" s="248" t="str">
        <f>IF('2. PEACH'!G17&lt;&gt;"",'2. PEACH'!G17,"")</f>
        <v/>
      </c>
      <c r="G29" s="207"/>
      <c r="H29" s="181"/>
    </row>
    <row r="30" spans="1:238" ht="28.5" customHeight="1" x14ac:dyDescent="0.3">
      <c r="A30" s="201"/>
      <c r="B30" s="471" t="s">
        <v>81</v>
      </c>
      <c r="C30" s="472"/>
      <c r="D30" s="242" t="str">
        <f>'2. PEACH'!C18</f>
        <v>Choose One</v>
      </c>
      <c r="E30" s="154" t="s">
        <v>59</v>
      </c>
      <c r="F30" s="245" t="str">
        <f>IF('2. PEACH'!G18&lt;&gt;"",'2. PEACH'!G18,"")</f>
        <v/>
      </c>
      <c r="G30" s="207"/>
      <c r="H30" s="181"/>
    </row>
    <row r="31" spans="1:238" ht="28.5" customHeight="1" x14ac:dyDescent="0.3">
      <c r="A31" s="201"/>
      <c r="B31" s="469" t="s">
        <v>82</v>
      </c>
      <c r="C31" s="470"/>
      <c r="D31" s="244" t="str">
        <f>'2. PEACH'!C19</f>
        <v>Choose One</v>
      </c>
      <c r="E31" s="250" t="s">
        <v>95</v>
      </c>
      <c r="F31" s="251" t="str">
        <f>IF('2. PEACH'!G19&lt;&gt;"",'2. PEACH'!G19,"")</f>
        <v/>
      </c>
      <c r="G31" s="207"/>
      <c r="H31" s="181"/>
    </row>
    <row r="32" spans="1:238" ht="71.25" customHeight="1" x14ac:dyDescent="0.3">
      <c r="A32" s="201"/>
      <c r="B32" s="163"/>
      <c r="C32" s="17"/>
      <c r="D32" s="17"/>
      <c r="E32" s="18"/>
      <c r="F32" s="18"/>
      <c r="G32" s="208"/>
    </row>
    <row r="33" spans="1:13" ht="82.5" customHeight="1" x14ac:dyDescent="0.85">
      <c r="A33" s="201"/>
      <c r="B33" s="17"/>
      <c r="C33" s="96"/>
      <c r="D33" s="17"/>
      <c r="E33" s="18"/>
      <c r="F33" s="353">
        <f>'2. PEACH'!D256</f>
        <v>0</v>
      </c>
      <c r="G33" s="209"/>
      <c r="M33" s="184"/>
    </row>
    <row r="34" spans="1:13" ht="46.5" customHeight="1" x14ac:dyDescent="0.3">
      <c r="A34" s="201"/>
      <c r="B34" s="477">
        <f>H22</f>
        <v>0</v>
      </c>
      <c r="C34" s="477"/>
      <c r="D34" s="18"/>
      <c r="E34" s="18"/>
      <c r="F34" s="478">
        <f>'2. PEACH'!D257</f>
        <v>0</v>
      </c>
      <c r="G34" s="479"/>
    </row>
    <row r="35" spans="1:13" ht="28.5" customHeight="1" x14ac:dyDescent="0.3">
      <c r="A35" s="201"/>
      <c r="B35" s="190"/>
      <c r="C35" s="17"/>
      <c r="D35" s="18"/>
      <c r="E35" s="18"/>
      <c r="F35" s="272">
        <f>COUNTIF('2. PEACH'!F24:F249, "N/A")</f>
        <v>0</v>
      </c>
      <c r="G35" s="208"/>
    </row>
    <row r="36" spans="1:13" ht="30" customHeight="1" x14ac:dyDescent="0.3">
      <c r="A36" s="201"/>
      <c r="B36" s="163"/>
      <c r="C36" s="17"/>
      <c r="D36" s="18"/>
      <c r="E36" s="18"/>
      <c r="F36" s="18"/>
      <c r="G36" s="208"/>
    </row>
    <row r="37" spans="1:13" x14ac:dyDescent="0.3">
      <c r="A37" s="201"/>
      <c r="B37" s="163"/>
      <c r="C37" s="17"/>
      <c r="D37" s="18"/>
      <c r="E37" s="18"/>
      <c r="F37" s="18"/>
      <c r="G37" s="208"/>
    </row>
    <row r="38" spans="1:13" ht="10.5" customHeight="1" x14ac:dyDescent="0.3">
      <c r="A38" s="201"/>
      <c r="B38" s="163"/>
      <c r="C38" s="17"/>
      <c r="D38" s="18"/>
      <c r="E38" s="18"/>
      <c r="F38" s="18"/>
      <c r="G38" s="208"/>
    </row>
    <row r="39" spans="1:13" ht="6" customHeight="1" x14ac:dyDescent="0.3">
      <c r="A39" s="201"/>
      <c r="B39" s="163"/>
      <c r="C39" s="17"/>
      <c r="D39" s="18"/>
      <c r="E39" s="18"/>
      <c r="F39" s="18"/>
      <c r="G39" s="208"/>
    </row>
    <row r="40" spans="1:13" x14ac:dyDescent="0.3">
      <c r="A40" s="201"/>
      <c r="B40" s="163"/>
      <c r="C40" s="17"/>
      <c r="D40" s="18"/>
      <c r="E40" s="18"/>
      <c r="F40" s="18"/>
      <c r="G40" s="208"/>
    </row>
    <row r="41" spans="1:13" x14ac:dyDescent="0.3">
      <c r="A41" s="201"/>
      <c r="B41" s="163"/>
      <c r="C41" s="17"/>
      <c r="D41" s="18"/>
      <c r="E41" s="18"/>
      <c r="F41" s="18"/>
      <c r="G41" s="208"/>
    </row>
    <row r="42" spans="1:13" x14ac:dyDescent="0.3">
      <c r="A42" s="201"/>
      <c r="B42" s="163"/>
      <c r="C42" s="17"/>
      <c r="D42" s="18"/>
      <c r="E42" s="18"/>
      <c r="F42" s="18"/>
      <c r="G42" s="208"/>
    </row>
    <row r="43" spans="1:13" s="165" customFormat="1" ht="19.5" customHeight="1" x14ac:dyDescent="0.3">
      <c r="A43" s="210"/>
      <c r="B43" s="166" t="s">
        <v>6</v>
      </c>
      <c r="C43" s="163"/>
      <c r="D43" s="164"/>
      <c r="E43" s="164"/>
      <c r="F43" s="164"/>
      <c r="G43" s="211"/>
      <c r="H43" s="185"/>
      <c r="I43" s="185"/>
    </row>
    <row r="44" spans="1:13" s="165" customFormat="1" ht="19.5" customHeight="1" x14ac:dyDescent="0.3">
      <c r="A44" s="210"/>
      <c r="B44" s="167" t="s">
        <v>7</v>
      </c>
      <c r="C44" s="163"/>
      <c r="D44" s="164"/>
      <c r="E44" s="164"/>
      <c r="F44" s="164"/>
      <c r="G44" s="211"/>
      <c r="H44" s="185"/>
      <c r="I44" s="185"/>
    </row>
    <row r="45" spans="1:13" s="165" customFormat="1" ht="19.5" customHeight="1" x14ac:dyDescent="0.3">
      <c r="A45" s="210"/>
      <c r="B45" s="168" t="s">
        <v>8</v>
      </c>
      <c r="C45" s="163"/>
      <c r="D45" s="164"/>
      <c r="E45" s="164"/>
      <c r="F45" s="164"/>
      <c r="G45" s="211"/>
      <c r="H45" s="185"/>
      <c r="I45" s="185"/>
    </row>
    <row r="46" spans="1:13" s="165" customFormat="1" ht="19.5" customHeight="1" x14ac:dyDescent="0.3">
      <c r="A46" s="210"/>
      <c r="B46" s="169" t="s">
        <v>9</v>
      </c>
      <c r="C46" s="163"/>
      <c r="D46" s="164"/>
      <c r="E46" s="164"/>
      <c r="F46" s="164"/>
      <c r="G46" s="211"/>
      <c r="H46" s="185"/>
      <c r="I46" s="185"/>
    </row>
    <row r="47" spans="1:13" s="165" customFormat="1" ht="19.5" customHeight="1" x14ac:dyDescent="0.3">
      <c r="A47" s="210"/>
      <c r="B47" s="166" t="s">
        <v>10</v>
      </c>
      <c r="C47" s="163"/>
      <c r="D47" s="164"/>
      <c r="E47" s="164"/>
      <c r="F47" s="164"/>
      <c r="G47" s="211"/>
      <c r="H47" s="185"/>
      <c r="I47" s="185"/>
    </row>
    <row r="48" spans="1:13" s="165" customFormat="1" ht="19.5" customHeight="1" x14ac:dyDescent="0.3">
      <c r="A48" s="210"/>
      <c r="B48" s="167" t="s">
        <v>11</v>
      </c>
      <c r="C48" s="163"/>
      <c r="D48" s="164"/>
      <c r="E48" s="164"/>
      <c r="F48" s="164"/>
      <c r="G48" s="211"/>
      <c r="H48" s="185"/>
      <c r="I48" s="185"/>
    </row>
    <row r="49" spans="1:14" s="165" customFormat="1" ht="19.5" customHeight="1" x14ac:dyDescent="0.3">
      <c r="A49" s="210"/>
      <c r="B49" s="172" t="s">
        <v>12</v>
      </c>
      <c r="C49" s="163"/>
      <c r="D49" s="164"/>
      <c r="E49" s="164"/>
      <c r="F49" s="164"/>
      <c r="G49" s="211"/>
      <c r="H49" s="185"/>
      <c r="I49" s="185"/>
    </row>
    <row r="50" spans="1:14" s="165" customFormat="1" ht="19.5" customHeight="1" x14ac:dyDescent="0.3">
      <c r="A50" s="210"/>
      <c r="B50" s="169" t="s">
        <v>13</v>
      </c>
      <c r="C50" s="163"/>
      <c r="D50" s="164"/>
      <c r="E50" s="164"/>
      <c r="F50" s="164"/>
      <c r="G50" s="211"/>
      <c r="H50" s="185"/>
      <c r="I50" s="185"/>
    </row>
    <row r="51" spans="1:14" s="165" customFormat="1" ht="19.5" customHeight="1" x14ac:dyDescent="0.3">
      <c r="A51" s="210"/>
      <c r="B51" s="166" t="s">
        <v>14</v>
      </c>
      <c r="C51" s="163"/>
      <c r="D51" s="164"/>
      <c r="E51" s="164"/>
      <c r="F51" s="164"/>
      <c r="G51" s="211"/>
      <c r="H51" s="185"/>
      <c r="I51" s="185"/>
    </row>
    <row r="52" spans="1:14" s="165" customFormat="1" ht="19.5" customHeight="1" x14ac:dyDescent="0.3">
      <c r="A52" s="210"/>
      <c r="B52" s="167" t="s">
        <v>15</v>
      </c>
      <c r="C52" s="163"/>
      <c r="D52" s="164"/>
      <c r="E52" s="164"/>
      <c r="F52" s="164"/>
      <c r="G52" s="211"/>
      <c r="H52" s="185"/>
      <c r="I52" s="185"/>
    </row>
    <row r="53" spans="1:14" s="165" customFormat="1" ht="19.5" customHeight="1" x14ac:dyDescent="0.3">
      <c r="A53" s="210"/>
      <c r="B53" s="171" t="s">
        <v>30</v>
      </c>
      <c r="C53" s="163"/>
      <c r="D53" s="164"/>
      <c r="E53" s="164"/>
      <c r="F53" s="164"/>
      <c r="G53" s="211"/>
      <c r="H53" s="185"/>
      <c r="I53" s="185"/>
    </row>
    <row r="54" spans="1:14" s="165" customFormat="1" ht="19.5" customHeight="1" x14ac:dyDescent="0.3">
      <c r="A54" s="210"/>
      <c r="B54" s="169" t="s">
        <v>16</v>
      </c>
      <c r="C54" s="163"/>
      <c r="D54" s="164"/>
      <c r="E54" s="164"/>
      <c r="F54" s="164"/>
      <c r="G54" s="211"/>
      <c r="H54" s="185"/>
      <c r="I54" s="185"/>
    </row>
    <row r="55" spans="1:14" s="165" customFormat="1" ht="19.5" customHeight="1" x14ac:dyDescent="0.3">
      <c r="A55" s="210"/>
      <c r="B55" s="166" t="s">
        <v>17</v>
      </c>
      <c r="C55" s="163"/>
      <c r="D55" s="164"/>
      <c r="E55" s="164"/>
      <c r="F55" s="164"/>
      <c r="G55" s="211"/>
      <c r="H55" s="185"/>
      <c r="I55" s="185"/>
    </row>
    <row r="56" spans="1:14" s="165" customFormat="1" ht="19.5" customHeight="1" x14ac:dyDescent="0.3">
      <c r="A56" s="212"/>
      <c r="B56" s="170" t="s">
        <v>58</v>
      </c>
      <c r="C56" s="163"/>
      <c r="D56" s="164"/>
      <c r="E56" s="164"/>
      <c r="F56" s="164"/>
      <c r="G56" s="211"/>
      <c r="H56" s="185"/>
      <c r="I56" s="185"/>
    </row>
    <row r="57" spans="1:14" s="165" customFormat="1" ht="19.5" customHeight="1" x14ac:dyDescent="0.3">
      <c r="A57" s="210"/>
      <c r="B57" s="168" t="s">
        <v>39</v>
      </c>
      <c r="C57" s="163"/>
      <c r="D57" s="164"/>
      <c r="E57" s="164"/>
      <c r="F57" s="164"/>
      <c r="G57" s="211"/>
      <c r="H57" s="185"/>
      <c r="I57" s="185"/>
    </row>
    <row r="58" spans="1:14" s="165" customFormat="1" ht="19.5" customHeight="1" x14ac:dyDescent="0.3">
      <c r="A58" s="210"/>
      <c r="B58" s="169" t="s">
        <v>40</v>
      </c>
      <c r="C58" s="163"/>
      <c r="D58" s="164"/>
      <c r="E58" s="164"/>
      <c r="F58" s="164"/>
      <c r="G58" s="211"/>
      <c r="H58" s="185"/>
      <c r="I58" s="185"/>
    </row>
    <row r="59" spans="1:14" s="165" customFormat="1" ht="19.5" customHeight="1" x14ac:dyDescent="0.3">
      <c r="A59" s="210"/>
      <c r="B59" s="166" t="s">
        <v>20</v>
      </c>
      <c r="C59" s="163"/>
      <c r="D59" s="164"/>
      <c r="E59" s="164"/>
      <c r="F59" s="164"/>
      <c r="G59" s="211"/>
      <c r="H59" s="185"/>
      <c r="I59" s="185"/>
    </row>
    <row r="60" spans="1:14" s="165" customFormat="1" ht="19.5" customHeight="1" x14ac:dyDescent="0.3">
      <c r="A60" s="210"/>
      <c r="B60" s="167" t="s">
        <v>21</v>
      </c>
      <c r="C60" s="163"/>
      <c r="D60" s="164"/>
      <c r="E60" s="164"/>
      <c r="F60" s="164"/>
      <c r="G60" s="211"/>
      <c r="H60" s="185"/>
      <c r="I60" s="185"/>
    </row>
    <row r="61" spans="1:14" s="165" customFormat="1" ht="19.5" customHeight="1" x14ac:dyDescent="0.3">
      <c r="A61" s="210"/>
      <c r="B61" s="168" t="s">
        <v>22</v>
      </c>
      <c r="C61" s="163"/>
      <c r="D61" s="164"/>
      <c r="E61" s="164"/>
      <c r="F61" s="164"/>
      <c r="G61" s="211"/>
      <c r="H61" s="185"/>
      <c r="I61" s="185"/>
    </row>
    <row r="62" spans="1:14" s="165" customFormat="1" ht="19.5" customHeight="1" x14ac:dyDescent="0.3">
      <c r="A62" s="210"/>
      <c r="B62" s="169" t="s">
        <v>41</v>
      </c>
      <c r="C62" s="163"/>
      <c r="D62" s="164"/>
      <c r="E62" s="164"/>
      <c r="F62" s="164"/>
      <c r="G62" s="211"/>
      <c r="H62" s="185"/>
      <c r="I62" s="185"/>
    </row>
    <row r="63" spans="1:14" x14ac:dyDescent="0.3">
      <c r="A63" s="201"/>
      <c r="B63" s="163"/>
      <c r="C63" s="17"/>
      <c r="D63" s="18"/>
      <c r="E63" s="18"/>
      <c r="F63" s="18"/>
      <c r="G63" s="208"/>
    </row>
    <row r="64" spans="1:14" x14ac:dyDescent="0.3">
      <c r="A64" s="201"/>
      <c r="B64" s="17"/>
      <c r="C64" s="17"/>
      <c r="D64" s="18"/>
      <c r="E64" s="18"/>
      <c r="F64" s="18"/>
      <c r="G64" s="208"/>
      <c r="N64" s="186"/>
    </row>
    <row r="65" spans="1:10" ht="27" customHeight="1" x14ac:dyDescent="0.3">
      <c r="A65" s="201"/>
      <c r="B65" s="163"/>
      <c r="C65" s="17"/>
      <c r="D65" s="18"/>
      <c r="E65" s="18"/>
      <c r="F65" s="18"/>
      <c r="G65" s="208"/>
    </row>
    <row r="66" spans="1:10" x14ac:dyDescent="0.3">
      <c r="A66" s="201"/>
      <c r="B66" s="163"/>
      <c r="C66" s="17"/>
      <c r="D66" s="18"/>
      <c r="E66" s="18"/>
      <c r="F66" s="18"/>
      <c r="G66" s="208"/>
    </row>
    <row r="67" spans="1:10" ht="114.75" customHeight="1" x14ac:dyDescent="0.3">
      <c r="A67" s="201"/>
      <c r="B67" s="163"/>
      <c r="C67" s="17"/>
      <c r="D67" s="18"/>
      <c r="E67" s="18"/>
      <c r="F67" s="18"/>
      <c r="G67" s="208"/>
    </row>
    <row r="68" spans="1:10" s="165" customFormat="1" ht="46.5" customHeight="1" x14ac:dyDescent="0.3">
      <c r="A68" s="210"/>
      <c r="B68" s="163"/>
      <c r="C68" s="480" t="s">
        <v>78</v>
      </c>
      <c r="D68" s="480"/>
      <c r="E68" s="481" t="s">
        <v>77</v>
      </c>
      <c r="F68" s="481"/>
      <c r="G68" s="213"/>
      <c r="H68" s="187"/>
      <c r="I68" s="187"/>
      <c r="J68" s="187"/>
    </row>
    <row r="69" spans="1:10" s="165" customFormat="1" ht="43.5" customHeight="1" x14ac:dyDescent="0.3">
      <c r="A69" s="210"/>
      <c r="B69" s="173" t="s">
        <v>6</v>
      </c>
      <c r="C69" s="468" t="str">
        <f>IF('2. PEACH'!H38&lt;&gt;"",'2. PEACH'!H38,"")</f>
        <v/>
      </c>
      <c r="D69" s="468"/>
      <c r="E69" s="476" t="str">
        <f>IF('2. PEACH'!A41&lt;&gt;"",'2. PEACH'!A41,"")</f>
        <v>Add text here</v>
      </c>
      <c r="F69" s="476"/>
      <c r="G69" s="214"/>
      <c r="H69" s="188"/>
      <c r="I69" s="188"/>
      <c r="J69" s="188"/>
    </row>
    <row r="70" spans="1:10" s="165" customFormat="1" ht="43.5" customHeight="1" x14ac:dyDescent="0.3">
      <c r="A70" s="210"/>
      <c r="B70" s="174" t="s">
        <v>7</v>
      </c>
      <c r="C70" s="468" t="str">
        <f>IF('2. PEACH'!H48&lt;&gt;"",'2. PEACH'!H48,"")</f>
        <v/>
      </c>
      <c r="D70" s="468"/>
      <c r="E70" s="476" t="str">
        <f>IF('2. PEACH'!A51&lt;&gt;"",'2. PEACH'!A51,"")</f>
        <v>Add text here</v>
      </c>
      <c r="F70" s="476"/>
      <c r="G70" s="214"/>
      <c r="H70" s="188"/>
      <c r="I70" s="188"/>
      <c r="J70" s="188"/>
    </row>
    <row r="71" spans="1:10" s="165" customFormat="1" ht="43.5" customHeight="1" x14ac:dyDescent="0.3">
      <c r="A71" s="210"/>
      <c r="B71" s="175" t="s">
        <v>8</v>
      </c>
      <c r="C71" s="468" t="str">
        <f>IF('2. PEACH'!H57&lt;&gt;"",'2. PEACH'!H57,"")</f>
        <v/>
      </c>
      <c r="D71" s="468"/>
      <c r="E71" s="476" t="str">
        <f>IF('2. PEACH'!A60&lt;&gt;"",'2. PEACH'!A60,"")</f>
        <v>Add text here</v>
      </c>
      <c r="F71" s="476"/>
      <c r="G71" s="214"/>
      <c r="H71" s="188"/>
      <c r="I71" s="188"/>
      <c r="J71" s="188"/>
    </row>
    <row r="72" spans="1:10" s="165" customFormat="1" ht="43.5" customHeight="1" x14ac:dyDescent="0.3">
      <c r="A72" s="210"/>
      <c r="B72" s="176" t="s">
        <v>9</v>
      </c>
      <c r="C72" s="474" t="str">
        <f>IF('2. PEACH'!H68&lt;&gt;"",'2. PEACH'!H68,"")</f>
        <v/>
      </c>
      <c r="D72" s="475"/>
      <c r="E72" s="476" t="str">
        <f>IF('2. PEACH'!A71&lt;&gt;"",'2. PEACH'!A71,"")</f>
        <v>Add text here</v>
      </c>
      <c r="F72" s="476"/>
      <c r="G72" s="214"/>
      <c r="H72" s="188"/>
      <c r="I72" s="188"/>
      <c r="J72" s="188"/>
    </row>
    <row r="73" spans="1:10" s="165" customFormat="1" ht="43.5" customHeight="1" x14ac:dyDescent="0.3">
      <c r="A73" s="210"/>
      <c r="B73" s="173" t="s">
        <v>10</v>
      </c>
      <c r="C73" s="468" t="str">
        <f>IF('2. PEACH'!H78&lt;&gt;"",'2. PEACH'!H78,"")</f>
        <v/>
      </c>
      <c r="D73" s="468"/>
      <c r="E73" s="476" t="str">
        <f>IF('2. PEACH'!A81&lt;&gt;"",'2. PEACH'!A81,"")</f>
        <v>Add text here</v>
      </c>
      <c r="F73" s="476"/>
      <c r="G73" s="214"/>
      <c r="H73" s="188"/>
      <c r="I73" s="188"/>
      <c r="J73" s="188"/>
    </row>
    <row r="74" spans="1:10" s="165" customFormat="1" ht="43.5" customHeight="1" x14ac:dyDescent="0.3">
      <c r="A74" s="210"/>
      <c r="B74" s="174" t="s">
        <v>11</v>
      </c>
      <c r="C74" s="468" t="str">
        <f>IF('2. PEACH'!H92&lt;&gt;"",'2. PEACH'!H92,"")</f>
        <v/>
      </c>
      <c r="D74" s="468"/>
      <c r="E74" s="476" t="str">
        <f>IF('2. PEACH'!A95&lt;&gt;"",'2. PEACH'!A95,"")</f>
        <v>Add text here</v>
      </c>
      <c r="F74" s="476"/>
      <c r="G74" s="214"/>
      <c r="H74" s="188"/>
      <c r="I74" s="188"/>
      <c r="J74" s="188"/>
    </row>
    <row r="75" spans="1:10" s="165" customFormat="1" ht="43.5" customHeight="1" x14ac:dyDescent="0.3">
      <c r="A75" s="210"/>
      <c r="B75" s="179" t="s">
        <v>12</v>
      </c>
      <c r="C75" s="468" t="str">
        <f>IF('2. PEACH'!H106&lt;&gt;"",'2. PEACH'!H106,"")</f>
        <v/>
      </c>
      <c r="D75" s="468"/>
      <c r="E75" s="476" t="str">
        <f>IF('2. PEACH'!A109&lt;&gt;"",'2. PEACH'!A109,"")</f>
        <v>Add text here</v>
      </c>
      <c r="F75" s="476"/>
      <c r="G75" s="214"/>
      <c r="H75" s="188"/>
      <c r="I75" s="188"/>
      <c r="J75" s="188"/>
    </row>
    <row r="76" spans="1:10" s="165" customFormat="1" ht="43.5" customHeight="1" x14ac:dyDescent="0.3">
      <c r="A76" s="210"/>
      <c r="B76" s="176" t="s">
        <v>13</v>
      </c>
      <c r="C76" s="474" t="str">
        <f>IF('2. PEACH'!H117&lt;&gt;"",'2. PEACH'!H117,"")</f>
        <v/>
      </c>
      <c r="D76" s="475"/>
      <c r="E76" s="476" t="str">
        <f>IF('2. PEACH'!A120&lt;&gt;"",'2. PEACH'!A120,"")</f>
        <v>Add text here</v>
      </c>
      <c r="F76" s="476"/>
      <c r="G76" s="214"/>
      <c r="H76" s="188"/>
      <c r="I76" s="188"/>
      <c r="J76" s="188"/>
    </row>
    <row r="77" spans="1:10" s="165" customFormat="1" ht="43.5" customHeight="1" x14ac:dyDescent="0.3">
      <c r="A77" s="210"/>
      <c r="B77" s="173" t="s">
        <v>14</v>
      </c>
      <c r="C77" s="474" t="str">
        <f>IF('2. PEACH'!H132&lt;&gt;"",'2. PEACH'!H132,"")</f>
        <v/>
      </c>
      <c r="D77" s="475"/>
      <c r="E77" s="476" t="str">
        <f>IF('2. PEACH'!A135&lt;&gt;"",'2. PEACH'!A135,"")</f>
        <v>Add text here</v>
      </c>
      <c r="F77" s="476"/>
      <c r="G77" s="214"/>
      <c r="H77" s="188"/>
      <c r="I77" s="188"/>
      <c r="J77" s="188"/>
    </row>
    <row r="78" spans="1:10" s="165" customFormat="1" ht="43.5" customHeight="1" x14ac:dyDescent="0.3">
      <c r="A78" s="210"/>
      <c r="B78" s="174" t="s">
        <v>15</v>
      </c>
      <c r="C78" s="474" t="str">
        <f>IF('2. PEACH'!H143&lt;&gt;"",'2. PEACH'!H143,"")</f>
        <v/>
      </c>
      <c r="D78" s="475"/>
      <c r="E78" s="476" t="str">
        <f>IF('2. PEACH'!A146&lt;&gt;"",'2. PEACH'!A146,"")</f>
        <v>Add text here</v>
      </c>
      <c r="F78" s="476"/>
      <c r="G78" s="214"/>
      <c r="H78" s="188"/>
      <c r="I78" s="188"/>
      <c r="J78" s="188"/>
    </row>
    <row r="79" spans="1:10" s="165" customFormat="1" ht="43.5" customHeight="1" x14ac:dyDescent="0.3">
      <c r="A79" s="210"/>
      <c r="B79" s="178" t="s">
        <v>30</v>
      </c>
      <c r="C79" s="474" t="str">
        <f>IF('2. PEACH'!H153&lt;&gt;"",'2. PEACH'!H153,"")</f>
        <v/>
      </c>
      <c r="D79" s="475"/>
      <c r="E79" s="476" t="str">
        <f>IF('2. PEACH'!A156&lt;&gt;"",'2. PEACH'!A156,"")</f>
        <v>Add text here</v>
      </c>
      <c r="F79" s="476"/>
      <c r="G79" s="214"/>
      <c r="H79" s="188"/>
      <c r="I79" s="188"/>
      <c r="J79" s="188"/>
    </row>
    <row r="80" spans="1:10" s="165" customFormat="1" ht="43.5" customHeight="1" x14ac:dyDescent="0.3">
      <c r="A80" s="210"/>
      <c r="B80" s="176" t="s">
        <v>16</v>
      </c>
      <c r="C80" s="474" t="str">
        <f>IF('2. PEACH'!H162&lt;&gt;"",'2. PEACH'!H162,"")</f>
        <v/>
      </c>
      <c r="D80" s="475"/>
      <c r="E80" s="476" t="str">
        <f>IF('2. PEACH'!A165&lt;&gt;"",'2. PEACH'!A165,"")</f>
        <v>Add text here</v>
      </c>
      <c r="F80" s="476"/>
      <c r="G80" s="214"/>
      <c r="H80" s="188"/>
      <c r="I80" s="188"/>
      <c r="J80" s="188"/>
    </row>
    <row r="81" spans="1:10" s="165" customFormat="1" ht="43.5" customHeight="1" x14ac:dyDescent="0.3">
      <c r="A81" s="210"/>
      <c r="B81" s="173" t="s">
        <v>17</v>
      </c>
      <c r="C81" s="474" t="str">
        <f>IF('2. PEACH'!H171&lt;&gt;"",'2. PEACH'!H171,"")</f>
        <v/>
      </c>
      <c r="D81" s="475"/>
      <c r="E81" s="476" t="str">
        <f>IF('2. PEACH'!A174&lt;&gt;"",'2. PEACH'!A174,"")</f>
        <v>Add text here</v>
      </c>
      <c r="F81" s="476"/>
      <c r="G81" s="214"/>
      <c r="H81" s="188"/>
      <c r="I81" s="188"/>
      <c r="J81" s="188"/>
    </row>
    <row r="82" spans="1:10" s="165" customFormat="1" ht="43.5" customHeight="1" x14ac:dyDescent="0.3">
      <c r="A82" s="210"/>
      <c r="B82" s="177" t="s">
        <v>58</v>
      </c>
      <c r="C82" s="474" t="str">
        <f>IF('2. PEACH'!H183&lt;&gt;"",'2. PEACH'!H183,"")</f>
        <v/>
      </c>
      <c r="D82" s="475"/>
      <c r="E82" s="476" t="str">
        <f>IF('2. PEACH'!A186&lt;&gt;"",'2. PEACH'!A186,"")</f>
        <v>Add text here</v>
      </c>
      <c r="F82" s="476"/>
      <c r="G82" s="214"/>
      <c r="H82" s="188"/>
      <c r="I82" s="188"/>
      <c r="J82" s="188"/>
    </row>
    <row r="83" spans="1:10" s="165" customFormat="1" ht="43.5" customHeight="1" x14ac:dyDescent="0.3">
      <c r="A83" s="210"/>
      <c r="B83" s="175" t="s">
        <v>39</v>
      </c>
      <c r="C83" s="474" t="str">
        <f>IF('2. PEACH'!H193&lt;&gt;"",'2. PEACH'!H193,"")</f>
        <v/>
      </c>
      <c r="D83" s="475"/>
      <c r="E83" s="476" t="str">
        <f>IF('2. PEACH'!A196&lt;&gt;"",'2. PEACH'!A196,"")</f>
        <v>Add text here</v>
      </c>
      <c r="F83" s="476"/>
      <c r="G83" s="214"/>
      <c r="H83" s="188"/>
      <c r="I83" s="188"/>
      <c r="J83" s="188"/>
    </row>
    <row r="84" spans="1:10" s="165" customFormat="1" ht="43.5" customHeight="1" x14ac:dyDescent="0.3">
      <c r="A84" s="210"/>
      <c r="B84" s="176" t="s">
        <v>40</v>
      </c>
      <c r="C84" s="474" t="str">
        <f>IF('2. PEACH'!H203&lt;&gt;"",'2. PEACH'!H203,"")</f>
        <v/>
      </c>
      <c r="D84" s="475"/>
      <c r="E84" s="476" t="str">
        <f>IF('2. PEACH'!A206&lt;&gt;"",'2. PEACH'!A206,"")</f>
        <v>Add text here</v>
      </c>
      <c r="F84" s="476"/>
      <c r="G84" s="214"/>
      <c r="H84" s="188"/>
      <c r="I84" s="188"/>
      <c r="J84" s="188"/>
    </row>
    <row r="85" spans="1:10" s="165" customFormat="1" ht="43.5" customHeight="1" x14ac:dyDescent="0.3">
      <c r="A85" s="210"/>
      <c r="B85" s="173" t="s">
        <v>20</v>
      </c>
      <c r="C85" s="474" t="str">
        <f>IF('2. PEACH'!H213&lt;&gt;"",'2. PEACH'!H213,"")</f>
        <v/>
      </c>
      <c r="D85" s="475"/>
      <c r="E85" s="476" t="str">
        <f>IF('2. PEACH'!A216&lt;&gt;"",'2. PEACH'!A216,"")</f>
        <v>Add text here</v>
      </c>
      <c r="F85" s="476"/>
      <c r="G85" s="214"/>
      <c r="H85" s="188"/>
      <c r="I85" s="188"/>
      <c r="J85" s="188"/>
    </row>
    <row r="86" spans="1:10" s="165" customFormat="1" ht="43.5" customHeight="1" x14ac:dyDescent="0.3">
      <c r="A86" s="210"/>
      <c r="B86" s="174" t="s">
        <v>21</v>
      </c>
      <c r="C86" s="474" t="str">
        <f>IF('2. PEACH'!H224&lt;&gt;"",'2. PEACH'!H224,"")</f>
        <v/>
      </c>
      <c r="D86" s="475"/>
      <c r="E86" s="476" t="str">
        <f>IF('2. PEACH'!A227&lt;&gt;"",'2. PEACH'!A227,"")</f>
        <v>Add text here</v>
      </c>
      <c r="F86" s="476"/>
      <c r="G86" s="214"/>
      <c r="H86" s="188"/>
      <c r="I86" s="188"/>
      <c r="J86" s="188"/>
    </row>
    <row r="87" spans="1:10" s="165" customFormat="1" ht="43.5" customHeight="1" x14ac:dyDescent="0.3">
      <c r="A87" s="210"/>
      <c r="B87" s="175" t="s">
        <v>22</v>
      </c>
      <c r="C87" s="474" t="str">
        <f>IF('2. PEACH'!H234&lt;&gt;"",'2. PEACH'!H234,"")</f>
        <v/>
      </c>
      <c r="D87" s="475"/>
      <c r="E87" s="476" t="str">
        <f>IF('2. PEACH'!A237&lt;&gt;"",'2. PEACH'!A237,"")</f>
        <v>Add text here</v>
      </c>
      <c r="F87" s="476"/>
      <c r="G87" s="214"/>
      <c r="H87" s="188"/>
      <c r="I87" s="188"/>
      <c r="J87" s="188"/>
    </row>
    <row r="88" spans="1:10" s="165" customFormat="1" ht="43.5" customHeight="1" x14ac:dyDescent="0.3">
      <c r="A88" s="210"/>
      <c r="B88" s="176" t="s">
        <v>41</v>
      </c>
      <c r="C88" s="474" t="str">
        <f>IF('2. PEACH'!H250&lt;&gt;"",'2. PEACH'!H250,"")</f>
        <v/>
      </c>
      <c r="D88" s="475"/>
      <c r="E88" s="476" t="str">
        <f>IF('2. PEACH'!A253&lt;&gt;"",'2. PEACH'!A253,"")</f>
        <v>Add text here</v>
      </c>
      <c r="F88" s="476"/>
      <c r="G88" s="214"/>
      <c r="H88" s="188"/>
      <c r="I88" s="188"/>
      <c r="J88" s="188"/>
    </row>
    <row r="89" spans="1:10" ht="32.4" customHeight="1" x14ac:dyDescent="0.3">
      <c r="A89" s="201"/>
      <c r="B89" s="163"/>
      <c r="C89" s="17"/>
      <c r="D89" s="18"/>
      <c r="E89" s="18"/>
      <c r="F89" s="18"/>
      <c r="G89" s="208"/>
    </row>
    <row r="90" spans="1:10" x14ac:dyDescent="0.3">
      <c r="A90" s="215"/>
      <c r="B90" s="216"/>
      <c r="C90" s="217"/>
      <c r="D90" s="218"/>
      <c r="E90" s="218"/>
      <c r="F90" s="218"/>
      <c r="G90" s="219"/>
    </row>
    <row r="91" spans="1:10" hidden="1" x14ac:dyDescent="0.3"/>
    <row r="92" spans="1:10" hidden="1" x14ac:dyDescent="0.3"/>
    <row r="93" spans="1:10" hidden="1" x14ac:dyDescent="0.3"/>
    <row r="94" spans="1:10" hidden="1" x14ac:dyDescent="0.3"/>
    <row r="95" spans="1:10" hidden="1" x14ac:dyDescent="0.3"/>
    <row r="96" spans="1:10" hidden="1" x14ac:dyDescent="0.3"/>
    <row r="97" hidden="1" x14ac:dyDescent="0.3"/>
    <row r="98" hidden="1" x14ac:dyDescent="0.3"/>
    <row r="99" hidden="1" x14ac:dyDescent="0.3"/>
    <row r="100" hidden="1" x14ac:dyDescent="0.3"/>
  </sheetData>
  <sheetProtection algorithmName="SHA-512" hashValue="92BgUiY39PAZEydwW4zKqNZkbgMjTxDma3vVSA3Bgg07Gra8vCXdJGlzxX65V8YUTSXZOyc7SgwBAShx99Ng5w==" saltValue="kCrK+U4oof8U0Ne2DieUjg==" spinCount="100000" sheet="1" selectLockedCells="1"/>
  <mergeCells count="50">
    <mergeCell ref="E88:F88"/>
    <mergeCell ref="B34:C34"/>
    <mergeCell ref="F34:G34"/>
    <mergeCell ref="C85:D85"/>
    <mergeCell ref="C86:D86"/>
    <mergeCell ref="C88:D88"/>
    <mergeCell ref="C68:D68"/>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C87:D87"/>
    <mergeCell ref="C77:D77"/>
    <mergeCell ref="C78:D78"/>
    <mergeCell ref="C79:D79"/>
    <mergeCell ref="C80:D80"/>
    <mergeCell ref="C81:D81"/>
    <mergeCell ref="E82:F82"/>
    <mergeCell ref="E83:F83"/>
    <mergeCell ref="E84:F84"/>
    <mergeCell ref="E85:F85"/>
    <mergeCell ref="E86:F86"/>
    <mergeCell ref="C82:D82"/>
    <mergeCell ref="C83:D83"/>
    <mergeCell ref="C84:D84"/>
    <mergeCell ref="E87:F87"/>
    <mergeCell ref="C72:D72"/>
    <mergeCell ref="C73:D73"/>
    <mergeCell ref="C74:D74"/>
    <mergeCell ref="C75:D75"/>
    <mergeCell ref="C76:D76"/>
    <mergeCell ref="B24:E24"/>
    <mergeCell ref="C69:D69"/>
    <mergeCell ref="C70:D70"/>
    <mergeCell ref="C71:D71"/>
    <mergeCell ref="B31:C31"/>
    <mergeCell ref="B27:C27"/>
    <mergeCell ref="B28:C28"/>
    <mergeCell ref="B29:C29"/>
    <mergeCell ref="B30:C30"/>
  </mergeCells>
  <conditionalFormatting sqref="F31">
    <cfRule type="expression" dxfId="0" priority="2">
      <formula>IF(E31="Television",1,0)</formula>
    </cfRule>
  </conditionalFormatting>
  <dataValidations disablePrompts="1" count="1">
    <dataValidation allowBlank="1" showInputMessage="1" showErrorMessage="1" promptTitle="If choose Television" prompt="Add season title " sqref="E30" xr:uid="{00000000-0002-0000-0200-000000000000}"/>
  </dataValidations>
  <hyperlinks>
    <hyperlink ref="B62" location="TRANSPORTATION" display="TRANSPORTATION" xr:uid="{00000000-0004-0000-0200-000000000000}"/>
    <hyperlink ref="B61" location="SOUND" display="SOUND" xr:uid="{00000000-0004-0000-0200-000001000000}"/>
    <hyperlink ref="B60" location="SPECIAL_EFFECTS" display="SPECIAL EFFECTS" xr:uid="{00000000-0004-0000-0200-000002000000}"/>
    <hyperlink ref="B59" location="SET_DECORATION" display="SET DECORATION" xr:uid="{00000000-0004-0000-0200-000003000000}"/>
    <hyperlink ref="B58" location="PROPS" display="PROP" xr:uid="{00000000-0004-0000-0200-000004000000}"/>
    <hyperlink ref="B57" location="MAKE_UP" display="MAKE UP" xr:uid="{00000000-0004-0000-0200-000005000000}"/>
    <hyperlink ref="B55" location="HAIR" display="HAIR" xr:uid="{00000000-0004-0000-0200-000006000000}"/>
    <hyperlink ref="B54" location="GRIP" display="GRIP" xr:uid="{00000000-0004-0000-0200-000007000000}"/>
    <hyperlink ref="B53" location="GREENS" display="GREEN" xr:uid="{00000000-0004-0000-0200-000008000000}"/>
    <hyperlink ref="B52" location="ELECTRIC" display="ELECTRIC" xr:uid="{00000000-0004-0000-0200-000009000000}"/>
    <hyperlink ref="B51" location="CRAFT_SERVICE" display="CRAFT SERVICE" xr:uid="{00000000-0004-0000-0200-00000A000000}"/>
    <hyperlink ref="B50" location="COSTUME_WARDROBE" display="COSTUME/WARDROBE" xr:uid="{00000000-0004-0000-0200-00000B000000}"/>
    <hyperlink ref="B48" location="CATERING" display="CATERING" xr:uid="{00000000-0004-0000-0200-00000C000000}"/>
    <hyperlink ref="B47" location="CAMERA" display="CAMERA" xr:uid="{00000000-0004-0000-0200-00000D000000}"/>
    <hyperlink ref="B46" location="ASSISTANT_DIRECTORS" display="ASSISTANT DIRECTORS" xr:uid="{00000000-0004-0000-0200-00000E000000}"/>
    <hyperlink ref="B45" location="ART" display="ART" xr:uid="{00000000-0004-0000-0200-00000F000000}"/>
    <hyperlink ref="B44" location="ACCOUNTING" display="ACCOUNTING " xr:uid="{00000000-0004-0000-0200-000010000000}"/>
    <hyperlink ref="B43" location="PRODUCTION" display="PRODUCTION " xr:uid="{00000000-0004-0000-0200-000011000000}"/>
    <hyperlink ref="B49" location="CONSTRUCTION" display="CONSTRUCTION" xr:uid="{00000000-0004-0000-0200-000012000000}"/>
    <hyperlink ref="B56" location="LOCATION" display="LOCATION " xr:uid="{00000000-0004-0000-0200-000013000000}"/>
    <hyperlink ref="B69" location="PRODUCTION" display="PRODUCTION " xr:uid="{00000000-0004-0000-0200-000014000000}"/>
    <hyperlink ref="B70" location="ACCOUNTING" display="ACCOUNTING " xr:uid="{00000000-0004-0000-0200-000015000000}"/>
    <hyperlink ref="B71" location="ART" display="ART" xr:uid="{00000000-0004-0000-0200-000016000000}"/>
    <hyperlink ref="B72" location="ASSISTANT_DIRECTORS" display="ASSISTANT DIRECTORS" xr:uid="{00000000-0004-0000-0200-000017000000}"/>
    <hyperlink ref="B73" location="CAMERA" display="CAMERA" xr:uid="{00000000-0004-0000-0200-000018000000}"/>
    <hyperlink ref="B74" location="CATERING" display="CATERING" xr:uid="{00000000-0004-0000-0200-000019000000}"/>
    <hyperlink ref="B82" location="LOCATION" display="LOCATION " xr:uid="{00000000-0004-0000-0200-00001A000000}"/>
    <hyperlink ref="B88" location="TRANSPORTATION" display="TRANSPORTATION" xr:uid="{00000000-0004-0000-0200-00001B000000}"/>
    <hyperlink ref="B87" location="SOUND" display="SOUND" xr:uid="{00000000-0004-0000-0200-00001C000000}"/>
    <hyperlink ref="B86" location="SPECIAL_EFFECTS" display="SPECIAL EFFECTS" xr:uid="{00000000-0004-0000-0200-00001D000000}"/>
    <hyperlink ref="B85" location="SET_DECORATION" display="SET DECORATION" xr:uid="{00000000-0004-0000-0200-00001E000000}"/>
    <hyperlink ref="B84" location="PROPS" display="PROP" xr:uid="{00000000-0004-0000-0200-00001F000000}"/>
    <hyperlink ref="B83" location="MAKE_UP" display="MAKE UP" xr:uid="{00000000-0004-0000-0200-000020000000}"/>
    <hyperlink ref="B81" location="HAIR" display="HAIR" xr:uid="{00000000-0004-0000-0200-000021000000}"/>
    <hyperlink ref="B80" location="GRIP" display="GRIP" xr:uid="{00000000-0004-0000-0200-000022000000}"/>
    <hyperlink ref="B79" location="GREENS" display="GREEN" xr:uid="{00000000-0004-0000-0200-000023000000}"/>
    <hyperlink ref="B78" location="ELECTRIC" display="ELECTRIC" xr:uid="{00000000-0004-0000-0200-000024000000}"/>
    <hyperlink ref="B77" location="CRAFT_SERVICE" display="CRAFT SERVICE" xr:uid="{00000000-0004-0000-0200-000025000000}"/>
    <hyperlink ref="B76" location="COSTUME_WARDROBE" display="COSTUME/WARDROBE" xr:uid="{00000000-0004-0000-0200-000026000000}"/>
    <hyperlink ref="B75" location="CONSTRUCTION" display="CONSTRUCTION" xr:uid="{00000000-0004-0000-0200-000027000000}"/>
  </hyperlinks>
  <pageMargins left="0.33333333333333331" right="0.25" top="0.75" bottom="0.75" header="0.3" footer="0.3"/>
  <pageSetup paperSize="5" scale="70" orientation="portrait" r:id="rId1"/>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1. Instructions</vt:lpstr>
      <vt:lpstr>2. PEACH</vt:lpstr>
      <vt:lpstr>3. Dashboard</vt:lpstr>
      <vt:lpstr>ACCOUNTING</vt:lpstr>
      <vt:lpstr>ART</vt:lpstr>
      <vt:lpstr>ASSISTANT_DIRECTORS</vt:lpstr>
      <vt:lpstr>CAMERA</vt:lpstr>
      <vt:lpstr>CATERING</vt:lpstr>
      <vt:lpstr>CONSTRUCTION</vt:lpstr>
      <vt:lpstr>COSTUME_WARDROBE</vt:lpstr>
      <vt:lpstr>CRAFT_SERVICE</vt:lpstr>
      <vt:lpstr>ELECTRIC</vt:lpstr>
      <vt:lpstr>EMA</vt:lpstr>
      <vt:lpstr>GREENS</vt:lpstr>
      <vt:lpstr>GRIP</vt:lpstr>
      <vt:lpstr>HAIR</vt:lpstr>
      <vt:lpstr>LOCATION</vt:lpstr>
      <vt:lpstr>MAKE_UP</vt:lpstr>
      <vt:lpstr>'2. PEACH'!Print_Area</vt:lpstr>
      <vt:lpstr>'3. Dashboard'!Print_Area</vt:lpstr>
      <vt:lpstr>PRODUCTION</vt:lpstr>
      <vt:lpstr>PROPS</vt:lpstr>
      <vt:lpstr>SET_DECORATION</vt:lpstr>
      <vt:lpstr>SOUND</vt:lpstr>
      <vt:lpstr>SPECIAL_EFFECTS</vt:lpstr>
      <vt:lpstr>TRANSPORTATION</vt:lpstr>
    </vt:vector>
  </TitlesOfParts>
  <Company>NBC Universal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Bart</dc:creator>
  <cp:lastModifiedBy>Cydney Lyons</cp:lastModifiedBy>
  <cp:lastPrinted>2017-11-17T23:14:29Z</cp:lastPrinted>
  <dcterms:created xsi:type="dcterms:W3CDTF">2014-04-02T19:14:27Z</dcterms:created>
  <dcterms:modified xsi:type="dcterms:W3CDTF">2020-06-19T20:31:24Z</dcterms:modified>
</cp:coreProperties>
</file>